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walt\Desktop\"/>
    </mc:Choice>
  </mc:AlternateContent>
  <xr:revisionPtr revIDLastSave="0" documentId="8_{3E79CFB7-1FF8-4727-83B1-121D6CBB19B9}" xr6:coauthVersionLast="47" xr6:coauthVersionMax="47" xr10:uidLastSave="{00000000-0000-0000-0000-000000000000}"/>
  <bookViews>
    <workbookView xWindow="-108" yWindow="-108" windowWidth="23256" windowHeight="12576" xr2:uid="{1084584F-62E1-4C4B-A96D-AB3B38891488}"/>
  </bookViews>
  <sheets>
    <sheet name="Schuldenaufstellung" sheetId="3" r:id="rId1"/>
    <sheet name="Berechnung pfändb. Bezüge" sheetId="2" r:id="rId2"/>
    <sheet name="Vergleich Insolvenz" sheetId="4" r:id="rId3"/>
    <sheet name="Pfändungstabelle" sheetId="1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3" l="1"/>
  <c r="D27" i="3"/>
  <c r="F27" i="3"/>
  <c r="B11" i="4"/>
  <c r="B5" i="2"/>
  <c r="B4" i="4" s="1"/>
  <c r="B6" i="4" s="1"/>
  <c r="D28" i="3"/>
  <c r="D31" i="3"/>
  <c r="D30" i="3"/>
  <c r="B15" i="4" l="1"/>
  <c r="B14" i="4"/>
</calcChain>
</file>

<file path=xl/sharedStrings.xml><?xml version="1.0" encoding="utf-8"?>
<sst xmlns="http://schemas.openxmlformats.org/spreadsheetml/2006/main" count="642" uniqueCount="45">
  <si>
    <t>Nettolohn monatlich</t>
  </si>
  <si>
    <t>Pfändbarer Betrag bei Anzahl unterhaltsberechtigter Personen in €</t>
  </si>
  <si>
    <t>von €</t>
  </si>
  <si>
    <t>bis €</t>
  </si>
  <si>
    <t>&gt;-5</t>
  </si>
  <si>
    <t>bis 1.499,99</t>
  </si>
  <si>
    <t>-</t>
  </si>
  <si>
    <t>Der Mehrbetrag über 4.573,10 € ist voll pfändbar</t>
  </si>
  <si>
    <t xml:space="preserve">unterhaltsberechtigte Personen: </t>
  </si>
  <si>
    <t>Nettoeinkommen:</t>
  </si>
  <si>
    <t>pfändbarer Betrag gem. § 850 c ZPO:</t>
  </si>
  <si>
    <t>Schuldenaufstellung</t>
  </si>
  <si>
    <t xml:space="preserve">Nr. </t>
  </si>
  <si>
    <t>Gläubiger</t>
  </si>
  <si>
    <t>Gläubigervertreter (Inkassobüro oder Rechtsanwälte)</t>
  </si>
  <si>
    <t>offene Forderung</t>
  </si>
  <si>
    <t>Forderungsgrund</t>
  </si>
  <si>
    <t>Bemerkungen</t>
  </si>
  <si>
    <t>Status</t>
  </si>
  <si>
    <t>hiervon Status Rechnung EUR</t>
  </si>
  <si>
    <t>hiervon Status Mahnung EUR</t>
  </si>
  <si>
    <t>hiervon Status Vollstreckung EUR</t>
  </si>
  <si>
    <t>hiervon Status Titel EUR</t>
  </si>
  <si>
    <t>bislang vereinbarte Rate</t>
  </si>
  <si>
    <t>Gesamt Raten bislang EUR</t>
  </si>
  <si>
    <t>offene Forderungen GESAMMT EUR</t>
  </si>
  <si>
    <t>Berechnung pfändbarer Bezüge</t>
  </si>
  <si>
    <t>Grundlage: Pfändungstabelle für den Zeitraum 01.07.2024 bis 30.06.2025</t>
  </si>
  <si>
    <t>https://www.bmj.de/SharedDocs/Publikationen/DE/Broschueren/Pfaendungsfreigrenzen_Arbeitseinkommen.html</t>
  </si>
  <si>
    <t>Vergleichsrechnung Insolvenzverfahren</t>
  </si>
  <si>
    <t>Einnahmen</t>
  </si>
  <si>
    <t>Berechnung: 3 Jahre pfändbare Beträge</t>
  </si>
  <si>
    <t>Bemerkung:</t>
  </si>
  <si>
    <t>Erstattung Einkommensteuer, geschätzt</t>
  </si>
  <si>
    <t>Einzug/Abtretung pfändbarer Bezüge eröffnetes Verfahren und Restschuldbefreiung</t>
  </si>
  <si>
    <t>Im Insolvenzverfahren wird die Einkommensteuererklärung - ggf. auch rückwirkend für die letzten vier Jahre - abgegeben und das Guthaben der Insovlenzmasse gutgeschrieben</t>
  </si>
  <si>
    <t>Einnahmen Gesamt</t>
  </si>
  <si>
    <t>Ausgaben</t>
  </si>
  <si>
    <t>Ausgaben Gesamt</t>
  </si>
  <si>
    <r>
      <rPr>
        <u/>
        <sz val="11"/>
        <color theme="1"/>
        <rFont val="Calibri"/>
        <family val="2"/>
        <scheme val="minor"/>
      </rPr>
      <t>Mindest</t>
    </r>
    <r>
      <rPr>
        <sz val="11"/>
        <color theme="1"/>
        <rFont val="Calibri"/>
        <family val="2"/>
        <scheme val="minor"/>
      </rPr>
      <t>vergütung Insolvenzverwalter</t>
    </r>
  </si>
  <si>
    <r>
      <rPr>
        <u/>
        <sz val="11"/>
        <color theme="1"/>
        <rFont val="Calibri"/>
        <family val="2"/>
        <scheme val="minor"/>
      </rPr>
      <t>Mindest</t>
    </r>
    <r>
      <rPr>
        <sz val="11"/>
        <color theme="1"/>
        <rFont val="Calibri"/>
        <family val="2"/>
        <scheme val="minor"/>
      </rPr>
      <t>vergütung Treuhänder, prognostiziert</t>
    </r>
  </si>
  <si>
    <r>
      <t xml:space="preserve">zur Verfügung stehender Betrag </t>
    </r>
    <r>
      <rPr>
        <b/>
        <sz val="11"/>
        <color theme="1"/>
        <rFont val="Calibri"/>
        <family val="2"/>
        <scheme val="minor"/>
      </rPr>
      <t>ohne</t>
    </r>
    <r>
      <rPr>
        <sz val="11"/>
        <color theme="1"/>
        <rFont val="Calibri"/>
        <family val="2"/>
        <scheme val="minor"/>
      </rPr>
      <t xml:space="preserve"> Insolvenzverfahren, prognostiziert</t>
    </r>
  </si>
  <si>
    <r>
      <t xml:space="preserve">zur Verfügung stehender Betrag </t>
    </r>
    <r>
      <rPr>
        <b/>
        <sz val="11"/>
        <color theme="1"/>
        <rFont val="Calibri"/>
        <family val="2"/>
        <scheme val="minor"/>
      </rPr>
      <t>mit</t>
    </r>
    <r>
      <rPr>
        <sz val="11"/>
        <color theme="1"/>
        <rFont val="Calibri"/>
        <family val="2"/>
        <scheme val="minor"/>
      </rPr>
      <t xml:space="preserve"> Insolvenzverfahren, prognostiziert</t>
    </r>
  </si>
  <si>
    <t>Die Vergütung richtet sich nach den Einnahmen während des eröffneten Insolvenzverfahrens</t>
  </si>
  <si>
    <t>Die Vergütung richtet sich nach den Einnahmen während des Restschuldbefreiungsverfahrens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</si>
</sst>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 wrapText="1"/>
    </xf>
    <xf numFmtId="4" fontId="0" fillId="0" borderId="0" xfId="0" applyNumberFormat="1"/>
    <xf numFmtId="4" fontId="0" fillId="0" borderId="0" xfId="0" applyNumberForma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/>
    <xf numFmtId="0" fontId="1" fillId="0" borderId="0" xfId="0" applyFont="1" applyFill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0" borderId="4" xfId="0" applyFont="1" applyFill="1" applyBorder="1" applyAlignment="1"/>
    <xf numFmtId="4" fontId="0" fillId="0" borderId="0" xfId="0" applyNumberFormat="1" applyAlignment="1">
      <alignment wrapText="1"/>
    </xf>
    <xf numFmtId="4" fontId="0" fillId="2" borderId="0" xfId="0" applyNumberFormat="1" applyFill="1" applyAlignment="1">
      <alignment wrapText="1"/>
    </xf>
    <xf numFmtId="4" fontId="0" fillId="0" borderId="0" xfId="0" applyNumberFormat="1" applyAlignment="1" applyProtection="1">
      <alignment wrapText="1"/>
      <protection locked="0"/>
    </xf>
    <xf numFmtId="4" fontId="1" fillId="0" borderId="1" xfId="0" applyNumberFormat="1" applyFont="1" applyBorder="1" applyAlignment="1">
      <alignment wrapText="1"/>
    </xf>
    <xf numFmtId="4" fontId="1" fillId="3" borderId="1" xfId="0" applyNumberFormat="1" applyFont="1" applyFill="1" applyBorder="1" applyAlignment="1" applyProtection="1">
      <alignment wrapText="1"/>
    </xf>
    <xf numFmtId="4" fontId="0" fillId="0" borderId="1" xfId="0" applyNumberFormat="1" applyBorder="1" applyAlignment="1">
      <alignment wrapText="1"/>
    </xf>
    <xf numFmtId="4" fontId="0" fillId="3" borderId="1" xfId="0" applyNumberFormat="1" applyFill="1" applyBorder="1" applyProtection="1"/>
    <xf numFmtId="0" fontId="1" fillId="0" borderId="1" xfId="0" applyFont="1" applyBorder="1"/>
    <xf numFmtId="4" fontId="0" fillId="0" borderId="1" xfId="0" applyNumberFormat="1" applyBorder="1"/>
    <xf numFmtId="0" fontId="0" fillId="0" borderId="1" xfId="0" applyBorder="1"/>
    <xf numFmtId="4" fontId="0" fillId="3" borderId="0" xfId="0" applyNumberFormat="1" applyFill="1"/>
    <xf numFmtId="4" fontId="1" fillId="3" borderId="0" xfId="0" applyNumberFormat="1" applyFont="1" applyFill="1"/>
  </cellXfs>
  <cellStyles count="1">
    <cellStyle name="Standard" xfId="0" builtinId="0"/>
  </cellStyles>
  <dxfs count="13">
    <dxf>
      <numFmt numFmtId="4" formatCode="#,##0.00"/>
      <alignment horizontal="general" vertical="bottom" textRotation="0" wrapText="1" indent="0" justifyLastLine="0" shrinkToFit="0" readingOrder="0"/>
    </dxf>
    <dxf>
      <numFmt numFmtId="4" formatCode="#,##0.00"/>
      <alignment horizontal="general" vertical="bottom" textRotation="0" wrapText="1" indent="0" justifyLastLine="0" shrinkToFit="0" readingOrder="0"/>
    </dxf>
    <dxf>
      <numFmt numFmtId="4" formatCode="#,##0.00"/>
      <alignment horizontal="general" vertical="bottom" textRotation="0" wrapText="1" indent="0" justifyLastLine="0" shrinkToFit="0" readingOrder="0"/>
    </dxf>
    <dxf>
      <numFmt numFmtId="4" formatCode="#,##0.00"/>
      <alignment horizontal="general" vertical="bottom" textRotation="0" wrapText="1" indent="0" justifyLastLine="0" shrinkToFit="0" readingOrder="0"/>
    </dxf>
    <dxf>
      <numFmt numFmtId="4" formatCode="#,##0.00"/>
      <alignment horizontal="general" vertical="bottom" textRotation="0" wrapText="1" indent="0" justifyLastLine="0" shrinkToFit="0" readingOrder="0"/>
    </dxf>
    <dxf>
      <numFmt numFmtId="4" formatCode="#,##0.00"/>
      <alignment horizontal="general" vertical="bottom" textRotation="0" wrapText="1" indent="0" justifyLastLine="0" shrinkToFit="0" readingOrder="0"/>
    </dxf>
    <dxf>
      <numFmt numFmtId="4" formatCode="#,##0.00"/>
      <alignment horizontal="general" vertical="bottom" textRotation="0" wrapText="1" indent="0" justifyLastLine="0" shrinkToFit="0" readingOrder="0"/>
    </dxf>
    <dxf>
      <font>
        <b/>
      </font>
    </dxf>
    <dxf>
      <font>
        <b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gradientFill degree="90">
          <stop position="0">
            <color theme="5" tint="-0.25098422193060094"/>
          </stop>
          <stop position="1">
            <color theme="7" tint="0.59999389629810485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general" vertical="bottom" textRotation="0" wrapText="1" indent="0" justifyLastLine="0" shrinkToFit="0" readingOrder="0"/>
    </dxf>
    <dxf>
      <fill>
        <patternFill>
          <bgColor theme="7" tint="0.79998168889431442"/>
        </patternFill>
      </fill>
      <border>
        <left style="medium">
          <color theme="7" tint="-0.24994659260841701"/>
        </left>
        <right style="medium">
          <color theme="7" tint="-0.24994659260841701"/>
        </right>
        <top style="medium">
          <color theme="7" tint="-0.24994659260841701"/>
        </top>
        <bottom style="medium">
          <color theme="7" tint="-0.24994659260841701"/>
        </bottom>
        <vertical style="medium">
          <color theme="7" tint="-0.24994659260841701"/>
        </vertical>
        <horizontal style="medium">
          <color theme="7" tint="-0.24994659260841701"/>
        </horizontal>
      </border>
    </dxf>
  </dxfs>
  <tableStyles count="3" defaultTableStyle="TableStyleMedium2" defaultPivotStyle="PivotStyleLight16">
    <tableStyle name="Tabellenformat 1" pivot="0" count="1" xr9:uid="{F773022E-EEEE-4AE0-BA64-EF55A6703093}">
      <tableStyleElement type="wholeTable" dxfId="12"/>
    </tableStyle>
    <tableStyle name="Tabellenformat 2" pivot="0" count="1" xr9:uid="{3C4CA2E9-9F65-421C-81BC-731A4058734A}">
      <tableStyleElement type="wholeTable" dxfId="10"/>
    </tableStyle>
    <tableStyle name="Tabellenformat 3" pivot="0" count="1" xr9:uid="{4162D613-A6F4-4E9C-9E91-C40F84C927E6}">
      <tableStyleElement type="wholeTabl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BF48C9F-58BD-4CE1-B9CB-5CB5440F9D4A}" name="Tabelle7" displayName="Tabelle7" ref="A3:H25" totalsRowShown="0" headerRowDxfId="8" dataDxfId="11">
  <autoFilter ref="A3:H25" xr:uid="{BBF48C9F-58BD-4CE1-B9CB-5CB5440F9D4A}"/>
  <tableColumns count="8">
    <tableColumn id="1" xr3:uid="{CC607F75-2706-4E1F-BE5E-CCBF57BF948E}" name="Nr. " dataDxfId="7"/>
    <tableColumn id="2" xr3:uid="{517E9ED7-DEB8-4DAD-89CA-644A4138E82D}" name="Gläubiger" dataDxfId="6"/>
    <tableColumn id="3" xr3:uid="{1F390DF7-6DE3-4874-B0D7-1FECDE5468F2}" name="Gläubigervertreter (Inkassobüro oder Rechtsanwälte)" dataDxfId="5"/>
    <tableColumn id="4" xr3:uid="{14F13360-7B92-48EF-BE78-76AEF276B0D2}" name="offene Forderung" dataDxfId="4"/>
    <tableColumn id="5" xr3:uid="{F81C695E-37FB-4470-88B1-87DBAE040291}" name="Forderungsgrund" dataDxfId="3"/>
    <tableColumn id="6" xr3:uid="{35D1E4EC-58CD-4EC4-88C5-283ADA7A47A2}" name="bislang vereinbarte Rate" dataDxfId="2"/>
    <tableColumn id="7" xr3:uid="{403A7EA1-A997-4E72-AE9A-7C159645023F}" name="Status" dataDxfId="1"/>
    <tableColumn id="8" xr3:uid="{0ECD4475-D9F7-4BFF-9819-2DE8C0985CDC}" name="Bemerkungen" dataDxfId="0"/>
  </tableColumns>
  <tableStyleInfo name="Tabellenformat 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80652-6D16-4BA9-9E8E-520A6BD3BF8A}">
  <dimension ref="A1:AW33"/>
  <sheetViews>
    <sheetView tabSelected="1" topLeftCell="A16" workbookViewId="0">
      <selection activeCell="C33" sqref="C33"/>
    </sheetView>
  </sheetViews>
  <sheetFormatPr baseColWidth="10" defaultRowHeight="14.4" x14ac:dyDescent="0.3"/>
  <cols>
    <col min="2" max="2" width="28.5546875" style="6" customWidth="1"/>
    <col min="3" max="3" width="34.77734375" style="6" bestFit="1" customWidth="1"/>
    <col min="4" max="4" width="17.88671875" style="6" bestFit="1" customWidth="1"/>
    <col min="5" max="5" width="17.44140625" style="6" customWidth="1"/>
    <col min="6" max="6" width="14.5546875" style="6" customWidth="1"/>
    <col min="7" max="7" width="17.44140625" style="6" customWidth="1"/>
    <col min="8" max="8" width="31.6640625" style="6" customWidth="1"/>
  </cols>
  <sheetData>
    <row r="1" spans="1:49" s="8" customFormat="1" ht="42.6" customHeight="1" x14ac:dyDescent="0.7">
      <c r="A1" s="14" t="s">
        <v>11</v>
      </c>
      <c r="B1" s="15"/>
      <c r="C1" s="16"/>
      <c r="D1" s="11"/>
      <c r="E1" s="11"/>
      <c r="F1" s="11"/>
      <c r="G1" s="11"/>
      <c r="H1" s="11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</row>
    <row r="3" spans="1:49" s="9" customFormat="1" ht="49.2" customHeight="1" x14ac:dyDescent="0.3">
      <c r="A3" s="9" t="s">
        <v>12</v>
      </c>
      <c r="B3" s="10" t="s">
        <v>13</v>
      </c>
      <c r="C3" s="10" t="s">
        <v>14</v>
      </c>
      <c r="D3" s="10" t="s">
        <v>15</v>
      </c>
      <c r="E3" s="10" t="s">
        <v>16</v>
      </c>
      <c r="F3" s="10" t="s">
        <v>23</v>
      </c>
      <c r="G3" s="10" t="s">
        <v>18</v>
      </c>
      <c r="H3" s="10" t="s">
        <v>17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</row>
    <row r="4" spans="1:49" ht="24.45" customHeight="1" x14ac:dyDescent="0.3">
      <c r="A4" s="7">
        <v>1</v>
      </c>
      <c r="B4" s="21"/>
      <c r="C4" s="21"/>
      <c r="D4" s="21"/>
      <c r="E4" s="21"/>
      <c r="F4" s="21"/>
      <c r="G4" s="21"/>
      <c r="H4" s="2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</row>
    <row r="5" spans="1:49" s="8" customFormat="1" ht="24.45" customHeight="1" x14ac:dyDescent="0.3">
      <c r="A5" s="9">
        <v>2</v>
      </c>
      <c r="B5" s="22"/>
      <c r="C5" s="22"/>
      <c r="D5" s="22"/>
      <c r="E5" s="22"/>
      <c r="F5" s="22"/>
      <c r="G5" s="22"/>
      <c r="H5" s="2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</row>
    <row r="6" spans="1:49" ht="24.45" customHeight="1" x14ac:dyDescent="0.3">
      <c r="A6" s="7">
        <v>3</v>
      </c>
      <c r="B6" s="21"/>
      <c r="C6" s="21"/>
      <c r="D6" s="21"/>
      <c r="E6" s="21"/>
      <c r="F6" s="21"/>
      <c r="G6" s="21"/>
      <c r="H6" s="21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9" s="8" customFormat="1" ht="24.45" customHeight="1" x14ac:dyDescent="0.3">
      <c r="A7" s="9">
        <v>4</v>
      </c>
      <c r="B7" s="22"/>
      <c r="C7" s="22"/>
      <c r="D7" s="22"/>
      <c r="E7" s="22"/>
      <c r="F7" s="22"/>
      <c r="G7" s="22"/>
      <c r="H7" s="2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</row>
    <row r="8" spans="1:49" ht="24.45" customHeight="1" x14ac:dyDescent="0.3">
      <c r="A8" s="7">
        <v>5</v>
      </c>
      <c r="B8" s="21"/>
      <c r="C8" s="21"/>
      <c r="D8" s="21"/>
      <c r="E8" s="21"/>
      <c r="F8" s="21"/>
      <c r="G8" s="21"/>
      <c r="H8" s="21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</row>
    <row r="9" spans="1:49" s="8" customFormat="1" ht="24.45" customHeight="1" x14ac:dyDescent="0.3">
      <c r="A9" s="9">
        <v>6</v>
      </c>
      <c r="B9" s="22"/>
      <c r="C9" s="22"/>
      <c r="D9" s="22"/>
      <c r="E9" s="22"/>
      <c r="F9" s="22"/>
      <c r="G9" s="22"/>
      <c r="H9" s="2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</row>
    <row r="10" spans="1:49" ht="24.45" customHeight="1" x14ac:dyDescent="0.3">
      <c r="A10" s="7">
        <v>7</v>
      </c>
      <c r="B10" s="21"/>
      <c r="C10" s="21"/>
      <c r="D10" s="21"/>
      <c r="E10" s="21"/>
      <c r="F10" s="21"/>
      <c r="G10" s="21"/>
      <c r="H10" s="2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</row>
    <row r="11" spans="1:49" s="8" customFormat="1" ht="24.45" customHeight="1" x14ac:dyDescent="0.3">
      <c r="A11" s="9">
        <v>8</v>
      </c>
      <c r="B11" s="22"/>
      <c r="C11" s="22"/>
      <c r="D11" s="22"/>
      <c r="E11" s="22"/>
      <c r="F11" s="22"/>
      <c r="G11" s="22"/>
      <c r="H11" s="2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</row>
    <row r="12" spans="1:49" ht="24.45" customHeight="1" x14ac:dyDescent="0.3">
      <c r="A12" s="7">
        <v>9</v>
      </c>
      <c r="B12" s="21"/>
      <c r="C12" s="21"/>
      <c r="D12" s="21"/>
      <c r="E12" s="21"/>
      <c r="F12" s="21"/>
      <c r="G12" s="21"/>
      <c r="H12" s="2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</row>
    <row r="13" spans="1:49" s="8" customFormat="1" ht="24.45" customHeight="1" x14ac:dyDescent="0.3">
      <c r="A13" s="9">
        <v>10</v>
      </c>
      <c r="B13" s="22"/>
      <c r="C13" s="22"/>
      <c r="D13" s="22"/>
      <c r="E13" s="22"/>
      <c r="F13" s="22"/>
      <c r="G13" s="22"/>
      <c r="H13" s="2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</row>
    <row r="14" spans="1:49" ht="24.45" customHeight="1" x14ac:dyDescent="0.3">
      <c r="A14" s="7">
        <v>11</v>
      </c>
      <c r="B14" s="21"/>
      <c r="C14" s="21"/>
      <c r="D14" s="21"/>
      <c r="E14" s="21"/>
      <c r="F14" s="21"/>
      <c r="G14" s="21"/>
      <c r="H14" s="21"/>
    </row>
    <row r="15" spans="1:49" ht="24.45" customHeight="1" x14ac:dyDescent="0.3">
      <c r="A15" s="9">
        <v>12</v>
      </c>
      <c r="B15" s="22"/>
      <c r="C15" s="22"/>
      <c r="D15" s="22"/>
      <c r="E15" s="22"/>
      <c r="F15" s="22"/>
      <c r="G15" s="22"/>
      <c r="H15" s="22"/>
    </row>
    <row r="16" spans="1:49" ht="24.45" customHeight="1" x14ac:dyDescent="0.3">
      <c r="A16" s="7">
        <v>13</v>
      </c>
      <c r="B16" s="21"/>
      <c r="C16" s="21"/>
      <c r="D16" s="21"/>
      <c r="E16" s="21"/>
      <c r="F16" s="21"/>
      <c r="G16" s="21"/>
      <c r="H16" s="21"/>
    </row>
    <row r="17" spans="1:8" ht="24.45" customHeight="1" x14ac:dyDescent="0.3">
      <c r="A17" s="9">
        <v>14</v>
      </c>
      <c r="B17" s="22"/>
      <c r="C17" s="22"/>
      <c r="D17" s="22"/>
      <c r="E17" s="22"/>
      <c r="F17" s="22"/>
      <c r="G17" s="22"/>
      <c r="H17" s="22"/>
    </row>
    <row r="18" spans="1:8" ht="24.45" customHeight="1" x14ac:dyDescent="0.3">
      <c r="A18" s="7">
        <v>15</v>
      </c>
      <c r="B18" s="21"/>
      <c r="C18" s="23"/>
      <c r="D18" s="21"/>
      <c r="E18" s="21"/>
      <c r="F18" s="21"/>
      <c r="G18" s="21"/>
      <c r="H18" s="21"/>
    </row>
    <row r="19" spans="1:8" ht="24.45" customHeight="1" x14ac:dyDescent="0.3">
      <c r="A19" s="9">
        <v>16</v>
      </c>
      <c r="B19" s="22"/>
      <c r="C19" s="22"/>
      <c r="D19" s="22"/>
      <c r="E19" s="22"/>
      <c r="F19" s="22"/>
      <c r="G19" s="22"/>
      <c r="H19" s="22"/>
    </row>
    <row r="20" spans="1:8" ht="24.45" customHeight="1" x14ac:dyDescent="0.3">
      <c r="A20" s="7">
        <v>17</v>
      </c>
      <c r="B20" s="21"/>
      <c r="C20" s="21"/>
      <c r="D20" s="21"/>
      <c r="E20" s="21"/>
      <c r="F20" s="21"/>
      <c r="G20" s="21"/>
      <c r="H20" s="21"/>
    </row>
    <row r="21" spans="1:8" ht="24.45" customHeight="1" x14ac:dyDescent="0.3">
      <c r="A21" s="9">
        <v>18</v>
      </c>
      <c r="B21" s="22"/>
      <c r="C21" s="22"/>
      <c r="D21" s="22"/>
      <c r="E21" s="22"/>
      <c r="F21" s="22"/>
      <c r="G21" s="22"/>
      <c r="H21" s="22"/>
    </row>
    <row r="22" spans="1:8" ht="24.45" customHeight="1" x14ac:dyDescent="0.3">
      <c r="A22" s="7">
        <v>19</v>
      </c>
      <c r="B22" s="21"/>
      <c r="C22" s="21"/>
      <c r="D22" s="21"/>
      <c r="E22" s="21"/>
      <c r="F22" s="21"/>
      <c r="G22" s="21"/>
      <c r="H22" s="21"/>
    </row>
    <row r="23" spans="1:8" ht="24.45" customHeight="1" x14ac:dyDescent="0.3">
      <c r="A23" s="9">
        <v>20</v>
      </c>
      <c r="B23" s="22"/>
      <c r="C23" s="22"/>
      <c r="D23" s="22"/>
      <c r="E23" s="22"/>
      <c r="F23" s="22"/>
      <c r="G23" s="22"/>
      <c r="H23" s="22"/>
    </row>
    <row r="24" spans="1:8" ht="24.45" customHeight="1" x14ac:dyDescent="0.3">
      <c r="A24" s="7">
        <v>21</v>
      </c>
      <c r="B24" s="21"/>
      <c r="C24" s="21"/>
      <c r="D24" s="21"/>
      <c r="E24" s="21"/>
      <c r="F24" s="21"/>
      <c r="G24" s="21"/>
      <c r="H24" s="21"/>
    </row>
    <row r="25" spans="1:8" ht="24.45" customHeight="1" x14ac:dyDescent="0.3">
      <c r="A25" s="9">
        <v>22</v>
      </c>
      <c r="B25" s="22"/>
      <c r="C25" s="22"/>
      <c r="D25" s="22"/>
      <c r="E25" s="22"/>
      <c r="F25" s="22"/>
      <c r="G25" s="22"/>
      <c r="H25" s="22"/>
    </row>
    <row r="26" spans="1:8" x14ac:dyDescent="0.3">
      <c r="B26" s="21"/>
      <c r="C26" s="21"/>
      <c r="D26" s="21"/>
      <c r="E26" s="21"/>
      <c r="F26" s="21"/>
      <c r="G26" s="21"/>
      <c r="H26" s="21"/>
    </row>
    <row r="27" spans="1:8" ht="28.8" x14ac:dyDescent="0.3">
      <c r="B27" s="21"/>
      <c r="C27" s="24" t="s">
        <v>25</v>
      </c>
      <c r="D27" s="25">
        <f>SUM(Tabelle7[offene Forderung])</f>
        <v>0</v>
      </c>
      <c r="E27" s="24" t="s">
        <v>24</v>
      </c>
      <c r="F27" s="25">
        <f>SUM(Tabelle7[bislang vereinbarte Rate])</f>
        <v>0</v>
      </c>
      <c r="G27" s="21"/>
      <c r="H27" s="21"/>
    </row>
    <row r="28" spans="1:8" x14ac:dyDescent="0.3">
      <c r="B28" s="21"/>
      <c r="C28" s="26" t="s">
        <v>19</v>
      </c>
      <c r="D28" s="27">
        <f>SUMIF(G4:G25, "Rechnung",D4:D25)</f>
        <v>0</v>
      </c>
      <c r="E28" s="21"/>
      <c r="F28" s="21"/>
      <c r="G28" s="21"/>
      <c r="H28" s="21"/>
    </row>
    <row r="29" spans="1:8" x14ac:dyDescent="0.3">
      <c r="B29" s="21"/>
      <c r="C29" s="26" t="s">
        <v>20</v>
      </c>
      <c r="D29" s="27">
        <f>SUMIF(G5:G25, "Mahnung",D5:D25)</f>
        <v>0</v>
      </c>
      <c r="E29" s="21"/>
      <c r="F29" s="21"/>
      <c r="G29" s="21"/>
      <c r="H29" s="21"/>
    </row>
    <row r="30" spans="1:8" x14ac:dyDescent="0.3">
      <c r="B30" s="21"/>
      <c r="C30" s="26" t="s">
        <v>21</v>
      </c>
      <c r="D30" s="27">
        <f>SUMIF(G5:G25, "Vollstreckung",D5:D25)</f>
        <v>0</v>
      </c>
      <c r="E30" s="21"/>
      <c r="F30" s="21"/>
      <c r="G30" s="21"/>
      <c r="H30" s="21"/>
    </row>
    <row r="31" spans="1:8" x14ac:dyDescent="0.3">
      <c r="B31" s="21"/>
      <c r="C31" s="26" t="s">
        <v>22</v>
      </c>
      <c r="D31" s="27">
        <f>SUMIF(G5:G25, "Titel",D5:D25)</f>
        <v>0</v>
      </c>
      <c r="E31" s="21"/>
      <c r="F31" s="21"/>
      <c r="G31" s="21"/>
      <c r="H31" s="21"/>
    </row>
    <row r="32" spans="1:8" x14ac:dyDescent="0.3">
      <c r="B32" s="21"/>
      <c r="C32" s="21"/>
      <c r="D32" s="21"/>
      <c r="E32" s="21"/>
      <c r="F32" s="21"/>
      <c r="G32" s="21"/>
      <c r="H32" s="21"/>
    </row>
    <row r="33" spans="2:8" x14ac:dyDescent="0.3">
      <c r="B33" s="21"/>
      <c r="C33" s="21"/>
      <c r="D33" s="21"/>
      <c r="E33" s="21"/>
      <c r="F33" s="21"/>
      <c r="G33" s="21"/>
      <c r="H33" s="21"/>
    </row>
  </sheetData>
  <mergeCells count="1">
    <mergeCell ref="A1:C1"/>
  </mergeCells>
  <dataValidations count="2">
    <dataValidation type="list" allowBlank="1" showInputMessage="1" showErrorMessage="1" sqref="E4:E25" xr:uid="{E785911F-057A-404E-9CD7-3FDC83F9104F}">
      <formula1>"Auto,Konsum,Kredit,Privat,Reise,Telefon,Wohnen"</formula1>
    </dataValidation>
    <dataValidation type="list" allowBlank="1" showInputMessage="1" showErrorMessage="1" sqref="G4:G25" xr:uid="{600E1F60-E8F7-4F5A-99DF-85AA4A246960}">
      <formula1>"Rechnung,Mahnung,Vollstreckung,Titel"</formula1>
    </dataValidation>
  </dataValidation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98D65-8C80-46C5-8C10-B4307680B912}">
  <dimension ref="A1:C9"/>
  <sheetViews>
    <sheetView workbookViewId="0">
      <selection activeCell="C21" sqref="C21"/>
    </sheetView>
  </sheetViews>
  <sheetFormatPr baseColWidth="10" defaultRowHeight="14.4" x14ac:dyDescent="0.3"/>
  <cols>
    <col min="1" max="1" width="32.109375" bestFit="1" customWidth="1"/>
    <col min="2" max="2" width="21.77734375" customWidth="1"/>
    <col min="3" max="3" width="20.44140625" customWidth="1"/>
  </cols>
  <sheetData>
    <row r="1" spans="1:3" ht="38.4" x14ac:dyDescent="0.7">
      <c r="A1" s="14" t="s">
        <v>26</v>
      </c>
      <c r="B1" s="15"/>
      <c r="C1" s="16"/>
    </row>
    <row r="3" spans="1:3" x14ac:dyDescent="0.3">
      <c r="A3" s="28" t="s">
        <v>9</v>
      </c>
      <c r="B3" s="29"/>
    </row>
    <row r="4" spans="1:3" x14ac:dyDescent="0.3">
      <c r="A4" s="28" t="s">
        <v>8</v>
      </c>
      <c r="B4" s="30"/>
    </row>
    <row r="5" spans="1:3" x14ac:dyDescent="0.3">
      <c r="A5" s="28" t="s">
        <v>10</v>
      </c>
      <c r="B5" s="27" t="str">
        <f>INDEX(Pfändungstabelle!C3:H307, MATCH(B3,Pfändungstabelle!A3:A307, 1), MATCH(B4,Pfändungstabelle!C2:H2, 0))</f>
        <v>-</v>
      </c>
    </row>
    <row r="8" spans="1:3" x14ac:dyDescent="0.3">
      <c r="A8" s="7" t="s">
        <v>27</v>
      </c>
    </row>
    <row r="9" spans="1:3" x14ac:dyDescent="0.3">
      <c r="A9" t="s">
        <v>28</v>
      </c>
    </row>
  </sheetData>
  <mergeCells count="1">
    <mergeCell ref="A1:C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6215E-A715-4258-B0D2-C23B863AF266}">
  <dimension ref="A1:H20"/>
  <sheetViews>
    <sheetView workbookViewId="0">
      <selection activeCell="C6" sqref="C6"/>
    </sheetView>
  </sheetViews>
  <sheetFormatPr baseColWidth="10" defaultRowHeight="14.4" x14ac:dyDescent="0.3"/>
  <cols>
    <col min="1" max="1" width="40.44140625" customWidth="1"/>
    <col min="2" max="2" width="15.5546875" customWidth="1"/>
  </cols>
  <sheetData>
    <row r="1" spans="1:8" ht="38.4" x14ac:dyDescent="0.7">
      <c r="A1" s="17" t="s">
        <v>29</v>
      </c>
      <c r="B1" s="18"/>
      <c r="C1" s="19"/>
      <c r="D1" s="19"/>
      <c r="E1" s="19"/>
      <c r="F1" s="19"/>
      <c r="G1" s="19"/>
      <c r="H1" s="20"/>
    </row>
    <row r="3" spans="1:8" x14ac:dyDescent="0.3">
      <c r="A3" s="7" t="s">
        <v>30</v>
      </c>
      <c r="C3" s="7" t="s">
        <v>32</v>
      </c>
    </row>
    <row r="4" spans="1:8" ht="31.2" customHeight="1" x14ac:dyDescent="0.3">
      <c r="A4" s="6" t="s">
        <v>34</v>
      </c>
      <c r="B4" s="31" t="e">
        <f>SUM(36*'Berechnung pfändb. Bezüge'!B5)</f>
        <v>#VALUE!</v>
      </c>
      <c r="C4" t="s">
        <v>31</v>
      </c>
    </row>
    <row r="5" spans="1:8" x14ac:dyDescent="0.3">
      <c r="A5" t="s">
        <v>33</v>
      </c>
      <c r="B5" s="2">
        <v>1000</v>
      </c>
      <c r="C5" t="s">
        <v>35</v>
      </c>
    </row>
    <row r="6" spans="1:8" x14ac:dyDescent="0.3">
      <c r="A6" s="7" t="s">
        <v>36</v>
      </c>
      <c r="B6" s="32" t="e">
        <f>SUM(B4:B5)</f>
        <v>#VALUE!</v>
      </c>
    </row>
    <row r="7" spans="1:8" x14ac:dyDescent="0.3">
      <c r="B7" s="2"/>
    </row>
    <row r="8" spans="1:8" x14ac:dyDescent="0.3">
      <c r="A8" s="7" t="s">
        <v>37</v>
      </c>
      <c r="B8" s="2"/>
    </row>
    <row r="9" spans="1:8" x14ac:dyDescent="0.3">
      <c r="A9" t="s">
        <v>39</v>
      </c>
      <c r="B9" s="31">
        <v>1532.72</v>
      </c>
      <c r="C9" t="s">
        <v>43</v>
      </c>
    </row>
    <row r="10" spans="1:8" x14ac:dyDescent="0.3">
      <c r="A10" t="s">
        <v>40</v>
      </c>
      <c r="B10" s="31">
        <v>499.8</v>
      </c>
      <c r="C10" t="s">
        <v>44</v>
      </c>
    </row>
    <row r="11" spans="1:8" x14ac:dyDescent="0.3">
      <c r="A11" s="7" t="s">
        <v>38</v>
      </c>
      <c r="B11" s="32">
        <f>SUM(B9:B10)</f>
        <v>2032.52</v>
      </c>
    </row>
    <row r="12" spans="1:8" x14ac:dyDescent="0.3">
      <c r="B12" s="2"/>
    </row>
    <row r="13" spans="1:8" x14ac:dyDescent="0.3">
      <c r="B13" s="2"/>
    </row>
    <row r="14" spans="1:8" ht="28.8" x14ac:dyDescent="0.3">
      <c r="A14" s="6" t="s">
        <v>41</v>
      </c>
      <c r="B14" s="32" t="e">
        <f>B6</f>
        <v>#VALUE!</v>
      </c>
    </row>
    <row r="15" spans="1:8" ht="28.8" x14ac:dyDescent="0.3">
      <c r="A15" s="6" t="s">
        <v>42</v>
      </c>
      <c r="B15" s="32" t="e">
        <f>SUM(B6-B11)</f>
        <v>#VALUE!</v>
      </c>
    </row>
    <row r="16" spans="1:8" x14ac:dyDescent="0.3">
      <c r="B16" s="2"/>
    </row>
    <row r="17" spans="2:2" x14ac:dyDescent="0.3">
      <c r="B17" s="2"/>
    </row>
    <row r="18" spans="2:2" x14ac:dyDescent="0.3">
      <c r="B18" s="2"/>
    </row>
    <row r="19" spans="2:2" x14ac:dyDescent="0.3">
      <c r="B19" s="2"/>
    </row>
    <row r="20" spans="2:2" x14ac:dyDescent="0.3">
      <c r="B20" s="2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0C85B-5B93-4D50-BA57-93B12CF7CC36}">
  <dimension ref="A1:H312"/>
  <sheetViews>
    <sheetView topLeftCell="A289" workbookViewId="0">
      <selection activeCell="J297" sqref="J297"/>
    </sheetView>
  </sheetViews>
  <sheetFormatPr baseColWidth="10" defaultRowHeight="14.4" x14ac:dyDescent="0.3"/>
  <sheetData>
    <row r="1" spans="1:8" ht="18.600000000000001" customHeight="1" x14ac:dyDescent="0.3">
      <c r="A1" s="4" t="s">
        <v>0</v>
      </c>
      <c r="B1" s="4"/>
      <c r="C1" s="4" t="s">
        <v>1</v>
      </c>
      <c r="D1" s="4"/>
      <c r="E1" s="4"/>
      <c r="F1" s="4"/>
      <c r="G1" s="4"/>
      <c r="H1" s="4"/>
    </row>
    <row r="2" spans="1:8" x14ac:dyDescent="0.3">
      <c r="A2" s="1" t="s">
        <v>2</v>
      </c>
      <c r="B2" s="1" t="s">
        <v>3</v>
      </c>
      <c r="C2" s="1">
        <v>0</v>
      </c>
      <c r="D2" s="1">
        <v>1</v>
      </c>
      <c r="E2" s="1">
        <v>2</v>
      </c>
      <c r="F2" s="1">
        <v>3</v>
      </c>
      <c r="G2" s="1">
        <v>4</v>
      </c>
      <c r="H2" s="1" t="s">
        <v>4</v>
      </c>
    </row>
    <row r="3" spans="1:8" x14ac:dyDescent="0.3">
      <c r="A3" s="1">
        <v>0</v>
      </c>
      <c r="B3" s="1" t="s">
        <v>5</v>
      </c>
      <c r="C3" s="1" t="s">
        <v>6</v>
      </c>
      <c r="D3" s="1" t="s">
        <v>6</v>
      </c>
      <c r="E3" s="1" t="s">
        <v>6</v>
      </c>
      <c r="F3" s="1" t="s">
        <v>6</v>
      </c>
      <c r="G3" s="1" t="s">
        <v>6</v>
      </c>
      <c r="H3" s="1" t="s">
        <v>6</v>
      </c>
    </row>
    <row r="4" spans="1:8" x14ac:dyDescent="0.3">
      <c r="A4" s="3">
        <v>1500</v>
      </c>
      <c r="B4" s="3">
        <v>1509.99</v>
      </c>
      <c r="C4" s="1">
        <v>5.78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6</v>
      </c>
    </row>
    <row r="5" spans="1:8" x14ac:dyDescent="0.3">
      <c r="A5" s="3">
        <v>1510</v>
      </c>
      <c r="B5" s="3">
        <v>1519.99</v>
      </c>
      <c r="C5" s="1">
        <v>12.78</v>
      </c>
      <c r="D5" s="1" t="s">
        <v>6</v>
      </c>
      <c r="E5" s="1" t="s">
        <v>6</v>
      </c>
      <c r="F5" s="1" t="s">
        <v>6</v>
      </c>
      <c r="G5" s="1" t="s">
        <v>6</v>
      </c>
      <c r="H5" s="1" t="s">
        <v>6</v>
      </c>
    </row>
    <row r="6" spans="1:8" x14ac:dyDescent="0.3">
      <c r="A6" s="3">
        <v>1520</v>
      </c>
      <c r="B6" s="3">
        <v>1529.99</v>
      </c>
      <c r="C6" s="1">
        <v>19.78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</row>
    <row r="7" spans="1:8" x14ac:dyDescent="0.3">
      <c r="A7" s="3">
        <v>1530</v>
      </c>
      <c r="B7" s="3">
        <v>1539.99</v>
      </c>
      <c r="C7" s="1">
        <v>26.78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</row>
    <row r="8" spans="1:8" x14ac:dyDescent="0.3">
      <c r="A8" s="3">
        <v>1540</v>
      </c>
      <c r="B8" s="3">
        <v>1549.99</v>
      </c>
      <c r="C8" s="1">
        <v>33.78</v>
      </c>
      <c r="D8" s="1" t="s">
        <v>6</v>
      </c>
      <c r="E8" s="1" t="s">
        <v>6</v>
      </c>
      <c r="F8" s="1" t="s">
        <v>6</v>
      </c>
      <c r="G8" s="1" t="s">
        <v>6</v>
      </c>
      <c r="H8" s="1" t="s">
        <v>6</v>
      </c>
    </row>
    <row r="9" spans="1:8" x14ac:dyDescent="0.3">
      <c r="A9" s="3">
        <v>1550</v>
      </c>
      <c r="B9" s="3">
        <v>1559.99</v>
      </c>
      <c r="C9" s="1">
        <v>40.78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</row>
    <row r="10" spans="1:8" x14ac:dyDescent="0.3">
      <c r="A10" s="3">
        <v>1560</v>
      </c>
      <c r="B10" s="3">
        <v>1569.99</v>
      </c>
      <c r="C10" s="1">
        <v>47.78</v>
      </c>
      <c r="D10" s="1" t="s">
        <v>6</v>
      </c>
      <c r="E10" s="1" t="s">
        <v>6</v>
      </c>
      <c r="F10" s="1" t="s">
        <v>6</v>
      </c>
      <c r="G10" s="1" t="s">
        <v>6</v>
      </c>
      <c r="H10" s="1" t="s">
        <v>6</v>
      </c>
    </row>
    <row r="11" spans="1:8" x14ac:dyDescent="0.3">
      <c r="A11" s="3">
        <v>1570</v>
      </c>
      <c r="B11" s="3">
        <v>1579.99</v>
      </c>
      <c r="C11" s="1">
        <v>54.78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</row>
    <row r="12" spans="1:8" x14ac:dyDescent="0.3">
      <c r="A12" s="3">
        <v>1580</v>
      </c>
      <c r="B12" s="3">
        <v>1589.99</v>
      </c>
      <c r="C12" s="1">
        <v>61.78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</row>
    <row r="13" spans="1:8" x14ac:dyDescent="0.3">
      <c r="A13" s="3">
        <v>1590</v>
      </c>
      <c r="B13" s="3">
        <v>1599.99</v>
      </c>
      <c r="C13" s="1">
        <v>68.78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</row>
    <row r="14" spans="1:8" x14ac:dyDescent="0.3">
      <c r="A14" s="3">
        <v>1600</v>
      </c>
      <c r="B14" s="3">
        <v>1609.99</v>
      </c>
      <c r="C14" s="1">
        <v>75.78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</row>
    <row r="15" spans="1:8" x14ac:dyDescent="0.3">
      <c r="A15" s="3">
        <v>1610</v>
      </c>
      <c r="B15" s="3">
        <v>1619.99</v>
      </c>
      <c r="C15" s="1">
        <v>82.78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</row>
    <row r="16" spans="1:8" x14ac:dyDescent="0.3">
      <c r="A16" s="3">
        <v>1620</v>
      </c>
      <c r="B16" s="3">
        <v>1629.99</v>
      </c>
      <c r="C16" s="1">
        <v>89.78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</row>
    <row r="17" spans="1:8" x14ac:dyDescent="0.3">
      <c r="A17" s="3">
        <v>1630</v>
      </c>
      <c r="B17" s="3">
        <v>1639.99</v>
      </c>
      <c r="C17" s="1">
        <v>96.78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</row>
    <row r="18" spans="1:8" x14ac:dyDescent="0.3">
      <c r="A18" s="3">
        <v>1640</v>
      </c>
      <c r="B18" s="3">
        <v>1649.99</v>
      </c>
      <c r="C18" s="1">
        <v>103.78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</row>
    <row r="19" spans="1:8" x14ac:dyDescent="0.3">
      <c r="A19" s="3">
        <v>1650</v>
      </c>
      <c r="B19" s="3">
        <v>1659.99</v>
      </c>
      <c r="C19" s="1">
        <v>110.78</v>
      </c>
      <c r="D19" s="1" t="s">
        <v>6</v>
      </c>
      <c r="E19" s="1" t="s">
        <v>6</v>
      </c>
      <c r="F19" s="1" t="s">
        <v>6</v>
      </c>
      <c r="G19" s="1" t="s">
        <v>6</v>
      </c>
      <c r="H19" s="1" t="s">
        <v>6</v>
      </c>
    </row>
    <row r="20" spans="1:8" x14ac:dyDescent="0.3">
      <c r="A20" s="3">
        <v>1660</v>
      </c>
      <c r="B20" s="3">
        <v>1669.99</v>
      </c>
      <c r="C20" s="1">
        <v>117.78</v>
      </c>
      <c r="D20" s="1" t="s">
        <v>6</v>
      </c>
      <c r="E20" s="1" t="s">
        <v>6</v>
      </c>
      <c r="F20" s="1" t="s">
        <v>6</v>
      </c>
      <c r="G20" s="1" t="s">
        <v>6</v>
      </c>
      <c r="H20" s="1" t="s">
        <v>6</v>
      </c>
    </row>
    <row r="21" spans="1:8" x14ac:dyDescent="0.3">
      <c r="A21" s="3">
        <v>1670</v>
      </c>
      <c r="B21" s="3">
        <v>1679.99</v>
      </c>
      <c r="C21" s="1">
        <v>124.78</v>
      </c>
      <c r="D21" s="1" t="s">
        <v>6</v>
      </c>
      <c r="E21" s="1" t="s">
        <v>6</v>
      </c>
      <c r="F21" s="1" t="s">
        <v>6</v>
      </c>
      <c r="G21" s="1" t="s">
        <v>6</v>
      </c>
      <c r="H21" s="1" t="s">
        <v>6</v>
      </c>
    </row>
    <row r="22" spans="1:8" x14ac:dyDescent="0.3">
      <c r="A22" s="3">
        <v>1680</v>
      </c>
      <c r="B22" s="3">
        <v>1689.99</v>
      </c>
      <c r="C22" s="1">
        <v>131.78</v>
      </c>
      <c r="D22" s="1" t="s">
        <v>6</v>
      </c>
      <c r="E22" s="1" t="s">
        <v>6</v>
      </c>
      <c r="F22" s="1" t="s">
        <v>6</v>
      </c>
      <c r="G22" s="1" t="s">
        <v>6</v>
      </c>
      <c r="H22" s="1" t="s">
        <v>6</v>
      </c>
    </row>
    <row r="23" spans="1:8" x14ac:dyDescent="0.3">
      <c r="A23" s="3">
        <v>1690</v>
      </c>
      <c r="B23" s="3">
        <v>1699.99</v>
      </c>
      <c r="C23" s="1">
        <v>138.78</v>
      </c>
      <c r="D23" s="1" t="s">
        <v>6</v>
      </c>
      <c r="E23" s="1" t="s">
        <v>6</v>
      </c>
      <c r="F23" s="1" t="s">
        <v>6</v>
      </c>
      <c r="G23" s="1" t="s">
        <v>6</v>
      </c>
      <c r="H23" s="1" t="s">
        <v>6</v>
      </c>
    </row>
    <row r="24" spans="1:8" x14ac:dyDescent="0.3">
      <c r="A24" s="3">
        <v>1700</v>
      </c>
      <c r="B24" s="3">
        <v>1709.99</v>
      </c>
      <c r="C24" s="1">
        <v>145.78</v>
      </c>
      <c r="D24" s="1" t="s">
        <v>6</v>
      </c>
      <c r="E24" s="1" t="s">
        <v>6</v>
      </c>
      <c r="F24" s="1" t="s">
        <v>6</v>
      </c>
      <c r="G24" s="1" t="s">
        <v>6</v>
      </c>
      <c r="H24" s="1" t="s">
        <v>6</v>
      </c>
    </row>
    <row r="25" spans="1:8" x14ac:dyDescent="0.3">
      <c r="A25" s="3">
        <v>1710</v>
      </c>
      <c r="B25" s="3">
        <v>1719.99</v>
      </c>
      <c r="C25" s="1">
        <v>152.78</v>
      </c>
      <c r="D25" s="1" t="s">
        <v>6</v>
      </c>
      <c r="E25" s="1" t="s">
        <v>6</v>
      </c>
      <c r="F25" s="1" t="s">
        <v>6</v>
      </c>
      <c r="G25" s="1" t="s">
        <v>6</v>
      </c>
      <c r="H25" s="1" t="s">
        <v>6</v>
      </c>
    </row>
    <row r="26" spans="1:8" x14ac:dyDescent="0.3">
      <c r="A26" s="3">
        <v>1720</v>
      </c>
      <c r="B26" s="3">
        <v>1729.99</v>
      </c>
      <c r="C26" s="1">
        <v>159.78</v>
      </c>
      <c r="D26" s="1" t="s">
        <v>6</v>
      </c>
      <c r="E26" s="1" t="s">
        <v>6</v>
      </c>
      <c r="F26" s="1" t="s">
        <v>6</v>
      </c>
      <c r="G26" s="1" t="s">
        <v>6</v>
      </c>
      <c r="H26" s="1" t="s">
        <v>6</v>
      </c>
    </row>
    <row r="27" spans="1:8" x14ac:dyDescent="0.3">
      <c r="A27" s="3">
        <v>1730</v>
      </c>
      <c r="B27" s="3">
        <v>1739.99</v>
      </c>
      <c r="C27" s="1">
        <v>166.78</v>
      </c>
      <c r="D27" s="1" t="s">
        <v>6</v>
      </c>
      <c r="E27" s="1" t="s">
        <v>6</v>
      </c>
      <c r="F27" s="1" t="s">
        <v>6</v>
      </c>
      <c r="G27" s="1" t="s">
        <v>6</v>
      </c>
      <c r="H27" s="1" t="s">
        <v>6</v>
      </c>
    </row>
    <row r="28" spans="1:8" x14ac:dyDescent="0.3">
      <c r="A28" s="3">
        <v>1740</v>
      </c>
      <c r="B28" s="3">
        <v>1749.99</v>
      </c>
      <c r="C28" s="1">
        <v>173.78</v>
      </c>
      <c r="D28" s="1" t="s">
        <v>6</v>
      </c>
      <c r="E28" s="1" t="s">
        <v>6</v>
      </c>
      <c r="F28" s="1" t="s">
        <v>6</v>
      </c>
      <c r="G28" s="1" t="s">
        <v>6</v>
      </c>
      <c r="H28" s="1" t="s">
        <v>6</v>
      </c>
    </row>
    <row r="29" spans="1:8" x14ac:dyDescent="0.3">
      <c r="A29" s="3">
        <v>1750</v>
      </c>
      <c r="B29" s="3">
        <v>1759.99</v>
      </c>
      <c r="C29" s="1">
        <v>180.78</v>
      </c>
      <c r="D29" s="1" t="s">
        <v>6</v>
      </c>
      <c r="E29" s="1" t="s">
        <v>6</v>
      </c>
      <c r="F29" s="1" t="s">
        <v>6</v>
      </c>
      <c r="G29" s="1" t="s">
        <v>6</v>
      </c>
      <c r="H29" s="1" t="s">
        <v>6</v>
      </c>
    </row>
    <row r="30" spans="1:8" x14ac:dyDescent="0.3">
      <c r="A30" s="3">
        <v>1760</v>
      </c>
      <c r="B30" s="3">
        <v>1769.99</v>
      </c>
      <c r="C30" s="1">
        <v>187.78</v>
      </c>
      <c r="D30" s="1" t="s">
        <v>6</v>
      </c>
      <c r="E30" s="1" t="s">
        <v>6</v>
      </c>
      <c r="F30" s="1" t="s">
        <v>6</v>
      </c>
      <c r="G30" s="1" t="s">
        <v>6</v>
      </c>
      <c r="H30" s="1" t="s">
        <v>6</v>
      </c>
    </row>
    <row r="31" spans="1:8" x14ac:dyDescent="0.3">
      <c r="A31" s="3">
        <v>1770</v>
      </c>
      <c r="B31" s="3">
        <v>1779.99</v>
      </c>
      <c r="C31" s="1">
        <v>194.78</v>
      </c>
      <c r="D31" s="1" t="s">
        <v>6</v>
      </c>
      <c r="E31" s="1" t="s">
        <v>6</v>
      </c>
      <c r="F31" s="1" t="s">
        <v>6</v>
      </c>
      <c r="G31" s="1" t="s">
        <v>6</v>
      </c>
      <c r="H31" s="1" t="s">
        <v>6</v>
      </c>
    </row>
    <row r="32" spans="1:8" x14ac:dyDescent="0.3">
      <c r="A32" s="3">
        <v>1780</v>
      </c>
      <c r="B32" s="3">
        <v>1789.99</v>
      </c>
      <c r="C32" s="1">
        <v>201.78</v>
      </c>
      <c r="D32" s="1" t="s">
        <v>6</v>
      </c>
      <c r="E32" s="1" t="s">
        <v>6</v>
      </c>
      <c r="F32" s="1" t="s">
        <v>6</v>
      </c>
      <c r="G32" s="1" t="s">
        <v>6</v>
      </c>
      <c r="H32" s="1" t="s">
        <v>6</v>
      </c>
    </row>
    <row r="33" spans="1:8" x14ac:dyDescent="0.3">
      <c r="A33" s="3">
        <v>1790</v>
      </c>
      <c r="B33" s="3">
        <v>1799.99</v>
      </c>
      <c r="C33" s="1">
        <v>208.78</v>
      </c>
      <c r="D33" s="1" t="s">
        <v>6</v>
      </c>
      <c r="E33" s="1" t="s">
        <v>6</v>
      </c>
      <c r="F33" s="1" t="s">
        <v>6</v>
      </c>
      <c r="G33" s="1" t="s">
        <v>6</v>
      </c>
      <c r="H33" s="1" t="s">
        <v>6</v>
      </c>
    </row>
    <row r="34" spans="1:8" x14ac:dyDescent="0.3">
      <c r="A34" s="3">
        <v>1800</v>
      </c>
      <c r="B34" s="3">
        <v>1809.99</v>
      </c>
      <c r="C34" s="1">
        <v>215.78</v>
      </c>
      <c r="D34" s="1" t="s">
        <v>6</v>
      </c>
      <c r="E34" s="1" t="s">
        <v>6</v>
      </c>
      <c r="F34" s="1" t="s">
        <v>6</v>
      </c>
      <c r="G34" s="1" t="s">
        <v>6</v>
      </c>
      <c r="H34" s="1" t="s">
        <v>6</v>
      </c>
    </row>
    <row r="35" spans="1:8" x14ac:dyDescent="0.3">
      <c r="A35" s="3">
        <v>1810</v>
      </c>
      <c r="B35" s="3">
        <v>1819.99</v>
      </c>
      <c r="C35" s="1">
        <v>222.78</v>
      </c>
      <c r="D35" s="1" t="s">
        <v>6</v>
      </c>
      <c r="E35" s="1" t="s">
        <v>6</v>
      </c>
      <c r="F35" s="1" t="s">
        <v>6</v>
      </c>
      <c r="G35" s="1" t="s">
        <v>6</v>
      </c>
      <c r="H35" s="1" t="s">
        <v>6</v>
      </c>
    </row>
    <row r="36" spans="1:8" x14ac:dyDescent="0.3">
      <c r="A36" s="3">
        <v>1820</v>
      </c>
      <c r="B36" s="3">
        <v>1829.99</v>
      </c>
      <c r="C36" s="1">
        <v>229.78</v>
      </c>
      <c r="D36" s="1" t="s">
        <v>6</v>
      </c>
      <c r="E36" s="1" t="s">
        <v>6</v>
      </c>
      <c r="F36" s="1" t="s">
        <v>6</v>
      </c>
      <c r="G36" s="1" t="s">
        <v>6</v>
      </c>
      <c r="H36" s="1" t="s">
        <v>6</v>
      </c>
    </row>
    <row r="37" spans="1:8" x14ac:dyDescent="0.3">
      <c r="A37" s="3">
        <v>1830</v>
      </c>
      <c r="B37" s="3">
        <v>1839.99</v>
      </c>
      <c r="C37" s="1">
        <v>236.78</v>
      </c>
      <c r="D37" s="1" t="s">
        <v>6</v>
      </c>
      <c r="E37" s="1" t="s">
        <v>6</v>
      </c>
      <c r="F37" s="1" t="s">
        <v>6</v>
      </c>
      <c r="G37" s="1" t="s">
        <v>6</v>
      </c>
      <c r="H37" s="1" t="s">
        <v>6</v>
      </c>
    </row>
    <row r="38" spans="1:8" x14ac:dyDescent="0.3">
      <c r="A38" s="3">
        <v>1840</v>
      </c>
      <c r="B38" s="3">
        <v>1849.99</v>
      </c>
      <c r="C38" s="1">
        <v>243.78</v>
      </c>
      <c r="D38" s="1" t="s">
        <v>6</v>
      </c>
      <c r="E38" s="1" t="s">
        <v>6</v>
      </c>
      <c r="F38" s="1" t="s">
        <v>6</v>
      </c>
      <c r="G38" s="1" t="s">
        <v>6</v>
      </c>
      <c r="H38" s="1" t="s">
        <v>6</v>
      </c>
    </row>
    <row r="39" spans="1:8" x14ac:dyDescent="0.3">
      <c r="A39" s="3">
        <v>1850</v>
      </c>
      <c r="B39" s="3">
        <v>1859.99</v>
      </c>
      <c r="C39" s="1">
        <v>250.78</v>
      </c>
      <c r="D39" s="1" t="s">
        <v>6</v>
      </c>
      <c r="E39" s="1" t="s">
        <v>6</v>
      </c>
      <c r="F39" s="1" t="s">
        <v>6</v>
      </c>
      <c r="G39" s="1" t="s">
        <v>6</v>
      </c>
      <c r="H39" s="1" t="s">
        <v>6</v>
      </c>
    </row>
    <row r="40" spans="1:8" x14ac:dyDescent="0.3">
      <c r="A40" s="3">
        <v>1860</v>
      </c>
      <c r="B40" s="3">
        <v>1869.99</v>
      </c>
      <c r="C40" s="1">
        <v>257.77999999999997</v>
      </c>
      <c r="D40" s="1" t="s">
        <v>6</v>
      </c>
      <c r="E40" s="1" t="s">
        <v>6</v>
      </c>
      <c r="F40" s="1" t="s">
        <v>6</v>
      </c>
      <c r="G40" s="1" t="s">
        <v>6</v>
      </c>
      <c r="H40" s="1" t="s">
        <v>6</v>
      </c>
    </row>
    <row r="41" spans="1:8" x14ac:dyDescent="0.3">
      <c r="A41" s="3">
        <v>1870</v>
      </c>
      <c r="B41" s="3">
        <v>1879.99</v>
      </c>
      <c r="C41" s="1">
        <v>264.77999999999997</v>
      </c>
      <c r="D41" s="1" t="s">
        <v>6</v>
      </c>
      <c r="E41" s="1" t="s">
        <v>6</v>
      </c>
      <c r="F41" s="1" t="s">
        <v>6</v>
      </c>
      <c r="G41" s="1" t="s">
        <v>6</v>
      </c>
      <c r="H41" s="1" t="s">
        <v>6</v>
      </c>
    </row>
    <row r="42" spans="1:8" x14ac:dyDescent="0.3">
      <c r="A42" s="3">
        <v>1880</v>
      </c>
      <c r="B42" s="3">
        <v>1889.99</v>
      </c>
      <c r="C42" s="1">
        <v>271.77999999999997</v>
      </c>
      <c r="D42" s="1" t="s">
        <v>6</v>
      </c>
      <c r="E42" s="1" t="s">
        <v>6</v>
      </c>
      <c r="F42" s="1" t="s">
        <v>6</v>
      </c>
      <c r="G42" s="1" t="s">
        <v>6</v>
      </c>
      <c r="H42" s="1" t="s">
        <v>6</v>
      </c>
    </row>
    <row r="43" spans="1:8" x14ac:dyDescent="0.3">
      <c r="A43" s="3">
        <v>1890</v>
      </c>
      <c r="B43" s="3">
        <v>1899.99</v>
      </c>
      <c r="C43" s="1">
        <v>278.77999999999997</v>
      </c>
      <c r="D43" s="1" t="s">
        <v>6</v>
      </c>
      <c r="E43" s="1" t="s">
        <v>6</v>
      </c>
      <c r="F43" s="1" t="s">
        <v>6</v>
      </c>
      <c r="G43" s="1" t="s">
        <v>6</v>
      </c>
      <c r="H43" s="1" t="s">
        <v>6</v>
      </c>
    </row>
    <row r="44" spans="1:8" x14ac:dyDescent="0.3">
      <c r="A44" s="3">
        <v>1900</v>
      </c>
      <c r="B44" s="3">
        <v>1909.99</v>
      </c>
      <c r="C44" s="1">
        <v>285.77999999999997</v>
      </c>
      <c r="D44" s="1" t="s">
        <v>6</v>
      </c>
      <c r="E44" s="1" t="s">
        <v>6</v>
      </c>
      <c r="F44" s="1" t="s">
        <v>6</v>
      </c>
      <c r="G44" s="1" t="s">
        <v>6</v>
      </c>
      <c r="H44" s="1" t="s">
        <v>6</v>
      </c>
    </row>
    <row r="45" spans="1:8" x14ac:dyDescent="0.3">
      <c r="A45" s="3">
        <v>1910</v>
      </c>
      <c r="B45" s="3">
        <v>1919.99</v>
      </c>
      <c r="C45" s="1">
        <v>292.77999999999997</v>
      </c>
      <c r="D45" s="1" t="s">
        <v>6</v>
      </c>
      <c r="E45" s="1" t="s">
        <v>6</v>
      </c>
      <c r="F45" s="1" t="s">
        <v>6</v>
      </c>
      <c r="G45" s="1" t="s">
        <v>6</v>
      </c>
      <c r="H45" s="1" t="s">
        <v>6</v>
      </c>
    </row>
    <row r="46" spans="1:8" x14ac:dyDescent="0.3">
      <c r="A46" s="3">
        <v>1920</v>
      </c>
      <c r="B46" s="3">
        <v>1929.99</v>
      </c>
      <c r="C46" s="1">
        <v>299.77999999999997</v>
      </c>
      <c r="D46" s="1" t="s">
        <v>6</v>
      </c>
      <c r="E46" s="1" t="s">
        <v>6</v>
      </c>
      <c r="F46" s="1" t="s">
        <v>6</v>
      </c>
      <c r="G46" s="1" t="s">
        <v>6</v>
      </c>
      <c r="H46" s="1" t="s">
        <v>6</v>
      </c>
    </row>
    <row r="47" spans="1:8" x14ac:dyDescent="0.3">
      <c r="A47" s="3">
        <v>1930</v>
      </c>
      <c r="B47" s="3">
        <v>1939.99</v>
      </c>
      <c r="C47" s="1">
        <v>306.77999999999997</v>
      </c>
      <c r="D47" s="1" t="s">
        <v>6</v>
      </c>
      <c r="E47" s="1" t="s">
        <v>6</v>
      </c>
      <c r="F47" s="1" t="s">
        <v>6</v>
      </c>
      <c r="G47" s="1" t="s">
        <v>6</v>
      </c>
      <c r="H47" s="1" t="s">
        <v>6</v>
      </c>
    </row>
    <row r="48" spans="1:8" x14ac:dyDescent="0.3">
      <c r="A48" s="3">
        <v>1940</v>
      </c>
      <c r="B48" s="3">
        <v>1949.99</v>
      </c>
      <c r="C48" s="1">
        <v>313.77999999999997</v>
      </c>
      <c r="D48" s="1" t="s">
        <v>6</v>
      </c>
      <c r="E48" s="1" t="s">
        <v>6</v>
      </c>
      <c r="F48" s="1" t="s">
        <v>6</v>
      </c>
      <c r="G48" s="1" t="s">
        <v>6</v>
      </c>
      <c r="H48" s="1" t="s">
        <v>6</v>
      </c>
    </row>
    <row r="49" spans="1:8" x14ac:dyDescent="0.3">
      <c r="A49" s="3">
        <v>1950</v>
      </c>
      <c r="B49" s="3">
        <v>1959.99</v>
      </c>
      <c r="C49" s="1">
        <v>320.77999999999997</v>
      </c>
      <c r="D49" s="1" t="s">
        <v>6</v>
      </c>
      <c r="E49" s="1" t="s">
        <v>6</v>
      </c>
      <c r="F49" s="1" t="s">
        <v>6</v>
      </c>
      <c r="G49" s="1" t="s">
        <v>6</v>
      </c>
      <c r="H49" s="1" t="s">
        <v>6</v>
      </c>
    </row>
    <row r="50" spans="1:8" x14ac:dyDescent="0.3">
      <c r="A50" s="3">
        <v>1960</v>
      </c>
      <c r="B50" s="3">
        <v>1969.99</v>
      </c>
      <c r="C50" s="1">
        <v>327.78</v>
      </c>
      <c r="D50" s="1" t="s">
        <v>6</v>
      </c>
      <c r="E50" s="1" t="s">
        <v>6</v>
      </c>
      <c r="F50" s="1" t="s">
        <v>6</v>
      </c>
      <c r="G50" s="1" t="s">
        <v>6</v>
      </c>
      <c r="H50" s="1" t="s">
        <v>6</v>
      </c>
    </row>
    <row r="51" spans="1:8" x14ac:dyDescent="0.3">
      <c r="A51" s="3">
        <v>1970</v>
      </c>
      <c r="B51" s="3">
        <v>1979.99</v>
      </c>
      <c r="C51" s="1">
        <v>334.78</v>
      </c>
      <c r="D51" s="1" t="s">
        <v>6</v>
      </c>
      <c r="E51" s="1" t="s">
        <v>6</v>
      </c>
      <c r="F51" s="1" t="s">
        <v>6</v>
      </c>
      <c r="G51" s="1" t="s">
        <v>6</v>
      </c>
      <c r="H51" s="1" t="s">
        <v>6</v>
      </c>
    </row>
    <row r="52" spans="1:8" x14ac:dyDescent="0.3">
      <c r="A52" s="3">
        <v>1980</v>
      </c>
      <c r="B52" s="3">
        <v>1989.99</v>
      </c>
      <c r="C52" s="1">
        <v>341.78</v>
      </c>
      <c r="D52" s="1" t="s">
        <v>6</v>
      </c>
      <c r="E52" s="1" t="s">
        <v>6</v>
      </c>
      <c r="F52" s="1" t="s">
        <v>6</v>
      </c>
      <c r="G52" s="1" t="s">
        <v>6</v>
      </c>
      <c r="H52" s="1" t="s">
        <v>6</v>
      </c>
    </row>
    <row r="53" spans="1:8" x14ac:dyDescent="0.3">
      <c r="A53" s="3">
        <v>1990</v>
      </c>
      <c r="B53" s="3">
        <v>1999.99</v>
      </c>
      <c r="C53" s="1">
        <v>348.78</v>
      </c>
      <c r="D53" s="1" t="s">
        <v>6</v>
      </c>
      <c r="E53" s="1" t="s">
        <v>6</v>
      </c>
      <c r="F53" s="1" t="s">
        <v>6</v>
      </c>
      <c r="G53" s="1" t="s">
        <v>6</v>
      </c>
      <c r="H53" s="1" t="s">
        <v>6</v>
      </c>
    </row>
    <row r="54" spans="1:8" x14ac:dyDescent="0.3">
      <c r="A54" s="3">
        <v>2000</v>
      </c>
      <c r="B54" s="3">
        <v>2009.99</v>
      </c>
      <c r="C54" s="1">
        <v>355.78</v>
      </c>
      <c r="D54" s="1" t="s">
        <v>6</v>
      </c>
      <c r="E54" s="1" t="s">
        <v>6</v>
      </c>
      <c r="F54" s="1" t="s">
        <v>6</v>
      </c>
      <c r="G54" s="1" t="s">
        <v>6</v>
      </c>
      <c r="H54" s="1" t="s">
        <v>6</v>
      </c>
    </row>
    <row r="55" spans="1:8" x14ac:dyDescent="0.3">
      <c r="A55" s="3">
        <v>2010</v>
      </c>
      <c r="B55" s="3">
        <v>2019.99</v>
      </c>
      <c r="C55" s="1">
        <v>362.78</v>
      </c>
      <c r="D55" s="1" t="s">
        <v>6</v>
      </c>
      <c r="E55" s="1" t="s">
        <v>6</v>
      </c>
      <c r="F55" s="1" t="s">
        <v>6</v>
      </c>
      <c r="G55" s="1" t="s">
        <v>6</v>
      </c>
      <c r="H55" s="1" t="s">
        <v>6</v>
      </c>
    </row>
    <row r="56" spans="1:8" x14ac:dyDescent="0.3">
      <c r="A56" s="3">
        <v>2020</v>
      </c>
      <c r="B56" s="3">
        <v>2029.99</v>
      </c>
      <c r="C56" s="1">
        <v>369.78</v>
      </c>
      <c r="D56" s="1" t="s">
        <v>6</v>
      </c>
      <c r="E56" s="1" t="s">
        <v>6</v>
      </c>
      <c r="F56" s="1" t="s">
        <v>6</v>
      </c>
      <c r="G56" s="1" t="s">
        <v>6</v>
      </c>
      <c r="H56" s="1" t="s">
        <v>6</v>
      </c>
    </row>
    <row r="57" spans="1:8" x14ac:dyDescent="0.3">
      <c r="A57" s="3">
        <v>2030</v>
      </c>
      <c r="B57" s="3">
        <v>2039.99</v>
      </c>
      <c r="C57" s="1">
        <v>376.78</v>
      </c>
      <c r="D57" s="1" t="s">
        <v>6</v>
      </c>
      <c r="E57" s="1" t="s">
        <v>6</v>
      </c>
      <c r="F57" s="1" t="s">
        <v>6</v>
      </c>
      <c r="G57" s="1" t="s">
        <v>6</v>
      </c>
      <c r="H57" s="1" t="s">
        <v>6</v>
      </c>
    </row>
    <row r="58" spans="1:8" x14ac:dyDescent="0.3">
      <c r="A58" s="3">
        <v>2040</v>
      </c>
      <c r="B58" s="3">
        <v>2049.9899999999998</v>
      </c>
      <c r="C58" s="1">
        <v>383.78</v>
      </c>
      <c r="D58" s="1" t="s">
        <v>6</v>
      </c>
      <c r="E58" s="1" t="s">
        <v>6</v>
      </c>
      <c r="F58" s="1" t="s">
        <v>6</v>
      </c>
      <c r="G58" s="1" t="s">
        <v>6</v>
      </c>
      <c r="H58" s="1" t="s">
        <v>6</v>
      </c>
    </row>
    <row r="59" spans="1:8" x14ac:dyDescent="0.3">
      <c r="A59" s="3">
        <v>2050</v>
      </c>
      <c r="B59" s="3">
        <v>2059.9899999999998</v>
      </c>
      <c r="C59" s="1">
        <v>390.78</v>
      </c>
      <c r="D59" s="1" t="s">
        <v>6</v>
      </c>
      <c r="E59" s="1" t="s">
        <v>6</v>
      </c>
      <c r="F59" s="1" t="s">
        <v>6</v>
      </c>
      <c r="G59" s="1" t="s">
        <v>6</v>
      </c>
      <c r="H59" s="1" t="s">
        <v>6</v>
      </c>
    </row>
    <row r="60" spans="1:8" x14ac:dyDescent="0.3">
      <c r="A60" s="3">
        <v>2060</v>
      </c>
      <c r="B60" s="3">
        <v>2069.9899999999998</v>
      </c>
      <c r="C60" s="1">
        <v>397.78</v>
      </c>
      <c r="D60" s="1">
        <v>3.41</v>
      </c>
      <c r="E60" s="1" t="s">
        <v>6</v>
      </c>
      <c r="F60" s="1" t="s">
        <v>6</v>
      </c>
      <c r="G60" s="1" t="s">
        <v>6</v>
      </c>
      <c r="H60" s="1" t="s">
        <v>6</v>
      </c>
    </row>
    <row r="61" spans="1:8" x14ac:dyDescent="0.3">
      <c r="A61" s="3">
        <v>2070</v>
      </c>
      <c r="B61" s="3">
        <v>2079.9899999999998</v>
      </c>
      <c r="C61" s="1">
        <v>404.78</v>
      </c>
      <c r="D61" s="1">
        <v>8.41</v>
      </c>
      <c r="E61" s="1" t="s">
        <v>6</v>
      </c>
      <c r="F61" s="1" t="s">
        <v>6</v>
      </c>
      <c r="G61" s="1" t="s">
        <v>6</v>
      </c>
      <c r="H61" s="1" t="s">
        <v>6</v>
      </c>
    </row>
    <row r="62" spans="1:8" x14ac:dyDescent="0.3">
      <c r="A62" s="3">
        <v>2080</v>
      </c>
      <c r="B62" s="3">
        <v>2089.9899999999998</v>
      </c>
      <c r="C62" s="1">
        <v>411.78</v>
      </c>
      <c r="D62" s="1">
        <v>13.41</v>
      </c>
      <c r="E62" s="1" t="s">
        <v>6</v>
      </c>
      <c r="F62" s="1" t="s">
        <v>6</v>
      </c>
      <c r="G62" s="1" t="s">
        <v>6</v>
      </c>
      <c r="H62" s="1" t="s">
        <v>6</v>
      </c>
    </row>
    <row r="63" spans="1:8" x14ac:dyDescent="0.3">
      <c r="A63" s="3">
        <v>2090</v>
      </c>
      <c r="B63" s="3">
        <v>2099.9899999999998</v>
      </c>
      <c r="C63" s="1">
        <v>418.78</v>
      </c>
      <c r="D63" s="1">
        <v>18.41</v>
      </c>
      <c r="E63" s="1" t="s">
        <v>6</v>
      </c>
      <c r="F63" s="1" t="s">
        <v>6</v>
      </c>
      <c r="G63" s="1" t="s">
        <v>6</v>
      </c>
      <c r="H63" s="1" t="s">
        <v>6</v>
      </c>
    </row>
    <row r="64" spans="1:8" x14ac:dyDescent="0.3">
      <c r="A64" s="3">
        <v>2100</v>
      </c>
      <c r="B64" s="3">
        <v>2109.9899999999998</v>
      </c>
      <c r="C64" s="1">
        <v>425.78</v>
      </c>
      <c r="D64" s="1">
        <v>23.41</v>
      </c>
      <c r="E64" s="1" t="s">
        <v>6</v>
      </c>
      <c r="F64" s="1" t="s">
        <v>6</v>
      </c>
      <c r="G64" s="1" t="s">
        <v>6</v>
      </c>
      <c r="H64" s="1" t="s">
        <v>6</v>
      </c>
    </row>
    <row r="65" spans="1:8" x14ac:dyDescent="0.3">
      <c r="A65" s="3">
        <v>2110</v>
      </c>
      <c r="B65" s="3">
        <v>2119.9899999999998</v>
      </c>
      <c r="C65" s="1">
        <v>432.78</v>
      </c>
      <c r="D65" s="1">
        <v>28.41</v>
      </c>
      <c r="E65" s="1" t="s">
        <v>6</v>
      </c>
      <c r="F65" s="1" t="s">
        <v>6</v>
      </c>
      <c r="G65" s="1" t="s">
        <v>6</v>
      </c>
      <c r="H65" s="1" t="s">
        <v>6</v>
      </c>
    </row>
    <row r="66" spans="1:8" x14ac:dyDescent="0.3">
      <c r="A66" s="3">
        <v>2120</v>
      </c>
      <c r="B66" s="3">
        <v>2129.9899999999998</v>
      </c>
      <c r="C66" s="1">
        <v>439.78</v>
      </c>
      <c r="D66" s="1">
        <v>33.409999999999997</v>
      </c>
      <c r="E66" s="1" t="s">
        <v>6</v>
      </c>
      <c r="F66" s="1" t="s">
        <v>6</v>
      </c>
      <c r="G66" s="1" t="s">
        <v>6</v>
      </c>
      <c r="H66" s="1" t="s">
        <v>6</v>
      </c>
    </row>
    <row r="67" spans="1:8" x14ac:dyDescent="0.3">
      <c r="A67" s="3">
        <v>2130</v>
      </c>
      <c r="B67" s="3">
        <v>2139.9899999999998</v>
      </c>
      <c r="C67" s="1">
        <v>446.78</v>
      </c>
      <c r="D67" s="1">
        <v>38.409999999999997</v>
      </c>
      <c r="E67" s="1" t="s">
        <v>6</v>
      </c>
      <c r="F67" s="1" t="s">
        <v>6</v>
      </c>
      <c r="G67" s="1" t="s">
        <v>6</v>
      </c>
      <c r="H67" s="1" t="s">
        <v>6</v>
      </c>
    </row>
    <row r="68" spans="1:8" x14ac:dyDescent="0.3">
      <c r="A68" s="3">
        <v>2140</v>
      </c>
      <c r="B68" s="3">
        <v>2149.9899999999998</v>
      </c>
      <c r="C68" s="1">
        <v>453.78</v>
      </c>
      <c r="D68" s="1">
        <v>43.41</v>
      </c>
      <c r="E68" s="1" t="s">
        <v>6</v>
      </c>
      <c r="F68" s="1" t="s">
        <v>6</v>
      </c>
      <c r="G68" s="1" t="s">
        <v>6</v>
      </c>
      <c r="H68" s="1" t="s">
        <v>6</v>
      </c>
    </row>
    <row r="69" spans="1:8" x14ac:dyDescent="0.3">
      <c r="A69" s="3">
        <v>2150</v>
      </c>
      <c r="B69" s="3">
        <v>2159.9899999999998</v>
      </c>
      <c r="C69" s="1">
        <v>460.78</v>
      </c>
      <c r="D69" s="1">
        <v>48.41</v>
      </c>
      <c r="E69" s="1" t="s">
        <v>6</v>
      </c>
      <c r="F69" s="1" t="s">
        <v>6</v>
      </c>
      <c r="G69" s="1" t="s">
        <v>6</v>
      </c>
      <c r="H69" s="1" t="s">
        <v>6</v>
      </c>
    </row>
    <row r="70" spans="1:8" x14ac:dyDescent="0.3">
      <c r="A70" s="3">
        <v>2160</v>
      </c>
      <c r="B70" s="3">
        <v>2169.9899999999998</v>
      </c>
      <c r="C70" s="1">
        <v>467.78</v>
      </c>
      <c r="D70" s="1">
        <v>53.41</v>
      </c>
      <c r="E70" s="1" t="s">
        <v>6</v>
      </c>
      <c r="F70" s="1" t="s">
        <v>6</v>
      </c>
      <c r="G70" s="1" t="s">
        <v>6</v>
      </c>
      <c r="H70" s="1" t="s">
        <v>6</v>
      </c>
    </row>
    <row r="71" spans="1:8" x14ac:dyDescent="0.3">
      <c r="A71" s="3">
        <v>2170</v>
      </c>
      <c r="B71" s="3">
        <v>2179.9899999999998</v>
      </c>
      <c r="C71" s="1">
        <v>474.78</v>
      </c>
      <c r="D71" s="1">
        <v>58.41</v>
      </c>
      <c r="E71" s="1" t="s">
        <v>6</v>
      </c>
      <c r="F71" s="1" t="s">
        <v>6</v>
      </c>
      <c r="G71" s="1" t="s">
        <v>6</v>
      </c>
      <c r="H71" s="1" t="s">
        <v>6</v>
      </c>
    </row>
    <row r="72" spans="1:8" x14ac:dyDescent="0.3">
      <c r="A72" s="3">
        <v>2180</v>
      </c>
      <c r="B72" s="3">
        <v>2189.9899999999998</v>
      </c>
      <c r="C72" s="1">
        <v>481.78</v>
      </c>
      <c r="D72" s="1">
        <v>63.41</v>
      </c>
      <c r="E72" s="1" t="s">
        <v>6</v>
      </c>
      <c r="F72" s="1" t="s">
        <v>6</v>
      </c>
      <c r="G72" s="1" t="s">
        <v>6</v>
      </c>
      <c r="H72" s="1" t="s">
        <v>6</v>
      </c>
    </row>
    <row r="73" spans="1:8" x14ac:dyDescent="0.3">
      <c r="A73" s="3">
        <v>2190</v>
      </c>
      <c r="B73" s="3">
        <v>2199.9899999999998</v>
      </c>
      <c r="C73" s="1">
        <v>488.78</v>
      </c>
      <c r="D73" s="1">
        <v>68.41</v>
      </c>
      <c r="E73" s="1" t="s">
        <v>6</v>
      </c>
      <c r="F73" s="1" t="s">
        <v>6</v>
      </c>
      <c r="G73" s="1" t="s">
        <v>6</v>
      </c>
      <c r="H73" s="1" t="s">
        <v>6</v>
      </c>
    </row>
    <row r="74" spans="1:8" x14ac:dyDescent="0.3">
      <c r="A74" s="3">
        <v>2200</v>
      </c>
      <c r="B74" s="3">
        <v>2209.9899999999998</v>
      </c>
      <c r="C74" s="1">
        <v>495.78</v>
      </c>
      <c r="D74" s="1">
        <v>73.41</v>
      </c>
      <c r="E74" s="1" t="s">
        <v>6</v>
      </c>
      <c r="F74" s="1" t="s">
        <v>6</v>
      </c>
      <c r="G74" s="1" t="s">
        <v>6</v>
      </c>
      <c r="H74" s="1" t="s">
        <v>6</v>
      </c>
    </row>
    <row r="75" spans="1:8" x14ac:dyDescent="0.3">
      <c r="A75" s="3">
        <v>2210</v>
      </c>
      <c r="B75" s="3">
        <v>2219.9899999999998</v>
      </c>
      <c r="C75" s="1">
        <v>502.78</v>
      </c>
      <c r="D75" s="1">
        <v>78.41</v>
      </c>
      <c r="E75" s="1" t="s">
        <v>6</v>
      </c>
      <c r="F75" s="1" t="s">
        <v>6</v>
      </c>
      <c r="G75" s="1" t="s">
        <v>6</v>
      </c>
      <c r="H75" s="1" t="s">
        <v>6</v>
      </c>
    </row>
    <row r="76" spans="1:8" x14ac:dyDescent="0.3">
      <c r="A76" s="3">
        <v>2220</v>
      </c>
      <c r="B76" s="3">
        <v>2229.9899999999998</v>
      </c>
      <c r="C76" s="1">
        <v>509.78</v>
      </c>
      <c r="D76" s="1">
        <v>83.41</v>
      </c>
      <c r="E76" s="1" t="s">
        <v>6</v>
      </c>
      <c r="F76" s="1" t="s">
        <v>6</v>
      </c>
      <c r="G76" s="1" t="s">
        <v>6</v>
      </c>
      <c r="H76" s="1" t="s">
        <v>6</v>
      </c>
    </row>
    <row r="77" spans="1:8" x14ac:dyDescent="0.3">
      <c r="A77" s="3">
        <v>2230</v>
      </c>
      <c r="B77" s="3">
        <v>2239.9899999999998</v>
      </c>
      <c r="C77" s="1">
        <v>516.78</v>
      </c>
      <c r="D77" s="1">
        <v>88.41</v>
      </c>
      <c r="E77" s="1" t="s">
        <v>6</v>
      </c>
      <c r="F77" s="1" t="s">
        <v>6</v>
      </c>
      <c r="G77" s="1" t="s">
        <v>6</v>
      </c>
      <c r="H77" s="1" t="s">
        <v>6</v>
      </c>
    </row>
    <row r="78" spans="1:8" x14ac:dyDescent="0.3">
      <c r="A78" s="3">
        <v>2240</v>
      </c>
      <c r="B78" s="3">
        <v>2249.9899999999998</v>
      </c>
      <c r="C78" s="1">
        <v>523.78</v>
      </c>
      <c r="D78" s="1">
        <v>93.41</v>
      </c>
      <c r="E78" s="1" t="s">
        <v>6</v>
      </c>
      <c r="F78" s="1" t="s">
        <v>6</v>
      </c>
      <c r="G78" s="1" t="s">
        <v>6</v>
      </c>
      <c r="H78" s="1" t="s">
        <v>6</v>
      </c>
    </row>
    <row r="79" spans="1:8" x14ac:dyDescent="0.3">
      <c r="A79" s="3">
        <v>2250</v>
      </c>
      <c r="B79" s="3">
        <v>2259.9899999999998</v>
      </c>
      <c r="C79" s="1">
        <v>530.78</v>
      </c>
      <c r="D79" s="1">
        <v>98.41</v>
      </c>
      <c r="E79" s="1" t="s">
        <v>6</v>
      </c>
      <c r="F79" s="1" t="s">
        <v>6</v>
      </c>
      <c r="G79" s="1" t="s">
        <v>6</v>
      </c>
      <c r="H79" s="1" t="s">
        <v>6</v>
      </c>
    </row>
    <row r="80" spans="1:8" x14ac:dyDescent="0.3">
      <c r="A80" s="3">
        <v>2260</v>
      </c>
      <c r="B80" s="3">
        <v>2269.9899999999998</v>
      </c>
      <c r="C80" s="1">
        <v>537.78</v>
      </c>
      <c r="D80" s="1">
        <v>103.41</v>
      </c>
      <c r="E80" s="1" t="s">
        <v>6</v>
      </c>
      <c r="F80" s="1" t="s">
        <v>6</v>
      </c>
      <c r="G80" s="1" t="s">
        <v>6</v>
      </c>
      <c r="H80" s="1" t="s">
        <v>6</v>
      </c>
    </row>
    <row r="81" spans="1:8" x14ac:dyDescent="0.3">
      <c r="A81" s="3">
        <v>2270</v>
      </c>
      <c r="B81" s="3">
        <v>2279.9899999999998</v>
      </c>
      <c r="C81" s="1">
        <v>544.78</v>
      </c>
      <c r="D81" s="1">
        <v>108.41</v>
      </c>
      <c r="E81" s="1" t="s">
        <v>6</v>
      </c>
      <c r="F81" s="1" t="s">
        <v>6</v>
      </c>
      <c r="G81" s="1" t="s">
        <v>6</v>
      </c>
      <c r="H81" s="1" t="s">
        <v>6</v>
      </c>
    </row>
    <row r="82" spans="1:8" x14ac:dyDescent="0.3">
      <c r="A82" s="3">
        <v>2280</v>
      </c>
      <c r="B82" s="3">
        <v>2289.9899999999998</v>
      </c>
      <c r="C82" s="1">
        <v>551.78</v>
      </c>
      <c r="D82" s="1">
        <v>113.41</v>
      </c>
      <c r="E82" s="1" t="s">
        <v>6</v>
      </c>
      <c r="F82" s="1" t="s">
        <v>6</v>
      </c>
      <c r="G82" s="1" t="s">
        <v>6</v>
      </c>
      <c r="H82" s="1" t="s">
        <v>6</v>
      </c>
    </row>
    <row r="83" spans="1:8" x14ac:dyDescent="0.3">
      <c r="A83" s="3">
        <v>2290</v>
      </c>
      <c r="B83" s="3">
        <v>2299.9899999999998</v>
      </c>
      <c r="C83" s="1">
        <v>558.78</v>
      </c>
      <c r="D83" s="1">
        <v>118.41</v>
      </c>
      <c r="E83" s="1" t="s">
        <v>6</v>
      </c>
      <c r="F83" s="1" t="s">
        <v>6</v>
      </c>
      <c r="G83" s="1" t="s">
        <v>6</v>
      </c>
      <c r="H83" s="1" t="s">
        <v>6</v>
      </c>
    </row>
    <row r="84" spans="1:8" x14ac:dyDescent="0.3">
      <c r="A84" s="3">
        <v>2300</v>
      </c>
      <c r="B84" s="3">
        <v>2309.9899999999998</v>
      </c>
      <c r="C84" s="1">
        <v>565.78</v>
      </c>
      <c r="D84" s="1">
        <v>123.41</v>
      </c>
      <c r="E84" s="1" t="s">
        <v>6</v>
      </c>
      <c r="F84" s="1" t="s">
        <v>6</v>
      </c>
      <c r="G84" s="1" t="s">
        <v>6</v>
      </c>
      <c r="H84" s="1" t="s">
        <v>6</v>
      </c>
    </row>
    <row r="85" spans="1:8" x14ac:dyDescent="0.3">
      <c r="A85" s="3">
        <v>2310</v>
      </c>
      <c r="B85" s="3">
        <v>2319.9899999999998</v>
      </c>
      <c r="C85" s="1">
        <v>572.78</v>
      </c>
      <c r="D85" s="1">
        <v>128.41</v>
      </c>
      <c r="E85" s="1" t="s">
        <v>6</v>
      </c>
      <c r="F85" s="1" t="s">
        <v>6</v>
      </c>
      <c r="G85" s="1" t="s">
        <v>6</v>
      </c>
      <c r="H85" s="1" t="s">
        <v>6</v>
      </c>
    </row>
    <row r="86" spans="1:8" x14ac:dyDescent="0.3">
      <c r="A86" s="3">
        <v>2320</v>
      </c>
      <c r="B86" s="3">
        <v>2329.9899999999998</v>
      </c>
      <c r="C86" s="1">
        <v>579.78</v>
      </c>
      <c r="D86" s="1">
        <v>133.41</v>
      </c>
      <c r="E86" s="1" t="s">
        <v>6</v>
      </c>
      <c r="F86" s="1" t="s">
        <v>6</v>
      </c>
      <c r="G86" s="1" t="s">
        <v>6</v>
      </c>
      <c r="H86" s="1" t="s">
        <v>6</v>
      </c>
    </row>
    <row r="87" spans="1:8" x14ac:dyDescent="0.3">
      <c r="A87" s="3">
        <v>2330</v>
      </c>
      <c r="B87" s="3">
        <v>2339.9899999999998</v>
      </c>
      <c r="C87" s="1">
        <v>586.78</v>
      </c>
      <c r="D87" s="1">
        <v>138.41</v>
      </c>
      <c r="E87" s="1" t="s">
        <v>6</v>
      </c>
      <c r="F87" s="1" t="s">
        <v>6</v>
      </c>
      <c r="G87" s="1" t="s">
        <v>6</v>
      </c>
      <c r="H87" s="1" t="s">
        <v>6</v>
      </c>
    </row>
    <row r="88" spans="1:8" x14ac:dyDescent="0.3">
      <c r="A88" s="3">
        <v>2340</v>
      </c>
      <c r="B88" s="3">
        <v>2349.9899999999998</v>
      </c>
      <c r="C88" s="1">
        <v>593.78</v>
      </c>
      <c r="D88" s="1">
        <v>143.41</v>
      </c>
      <c r="E88" s="1" t="s">
        <v>6</v>
      </c>
      <c r="F88" s="1" t="s">
        <v>6</v>
      </c>
      <c r="G88" s="1" t="s">
        <v>6</v>
      </c>
      <c r="H88" s="1" t="s">
        <v>6</v>
      </c>
    </row>
    <row r="89" spans="1:8" x14ac:dyDescent="0.3">
      <c r="A89" s="3">
        <v>2350</v>
      </c>
      <c r="B89" s="3">
        <v>2359.9899999999998</v>
      </c>
      <c r="C89" s="1">
        <v>600.78</v>
      </c>
      <c r="D89" s="1">
        <v>148.41</v>
      </c>
      <c r="E89" s="1" t="s">
        <v>6</v>
      </c>
      <c r="F89" s="1" t="s">
        <v>6</v>
      </c>
      <c r="G89" s="1" t="s">
        <v>6</v>
      </c>
      <c r="H89" s="1" t="s">
        <v>6</v>
      </c>
    </row>
    <row r="90" spans="1:8" x14ac:dyDescent="0.3">
      <c r="A90" s="3">
        <v>2360</v>
      </c>
      <c r="B90" s="3">
        <v>2369.9899999999998</v>
      </c>
      <c r="C90" s="1">
        <v>607.78</v>
      </c>
      <c r="D90" s="1">
        <v>153.41</v>
      </c>
      <c r="E90" s="1" t="s">
        <v>6</v>
      </c>
      <c r="F90" s="1" t="s">
        <v>6</v>
      </c>
      <c r="G90" s="1" t="s">
        <v>6</v>
      </c>
      <c r="H90" s="1" t="s">
        <v>6</v>
      </c>
    </row>
    <row r="91" spans="1:8" x14ac:dyDescent="0.3">
      <c r="A91" s="3">
        <v>2370</v>
      </c>
      <c r="B91" s="3">
        <v>2379.9899999999998</v>
      </c>
      <c r="C91" s="1">
        <v>614.78</v>
      </c>
      <c r="D91" s="1">
        <v>158.41</v>
      </c>
      <c r="E91" s="1">
        <v>1.62</v>
      </c>
      <c r="F91" s="1" t="s">
        <v>6</v>
      </c>
      <c r="G91" s="1" t="s">
        <v>6</v>
      </c>
      <c r="H91" s="1" t="s">
        <v>6</v>
      </c>
    </row>
    <row r="92" spans="1:8" x14ac:dyDescent="0.3">
      <c r="A92" s="3">
        <v>2380</v>
      </c>
      <c r="B92" s="3">
        <v>2389.9899999999998</v>
      </c>
      <c r="C92" s="1">
        <v>621.78</v>
      </c>
      <c r="D92" s="1">
        <v>163.41</v>
      </c>
      <c r="E92" s="1">
        <v>5.62</v>
      </c>
      <c r="F92" s="1" t="s">
        <v>6</v>
      </c>
      <c r="G92" s="1" t="s">
        <v>6</v>
      </c>
      <c r="H92" s="1" t="s">
        <v>6</v>
      </c>
    </row>
    <row r="93" spans="1:8" x14ac:dyDescent="0.3">
      <c r="A93" s="3">
        <v>2390</v>
      </c>
      <c r="B93" s="3">
        <v>2399.9899999999998</v>
      </c>
      <c r="C93" s="1">
        <v>628.78</v>
      </c>
      <c r="D93" s="1">
        <v>168.41</v>
      </c>
      <c r="E93" s="1">
        <v>9.6199999999999992</v>
      </c>
      <c r="F93" s="1" t="s">
        <v>6</v>
      </c>
      <c r="G93" s="1" t="s">
        <v>6</v>
      </c>
      <c r="H93" s="1" t="s">
        <v>6</v>
      </c>
    </row>
    <row r="94" spans="1:8" x14ac:dyDescent="0.3">
      <c r="A94" s="3">
        <v>2400</v>
      </c>
      <c r="B94" s="3">
        <v>2409.9899999999998</v>
      </c>
      <c r="C94" s="1">
        <v>635.78</v>
      </c>
      <c r="D94" s="1">
        <v>173.41</v>
      </c>
      <c r="E94" s="1">
        <v>13.62</v>
      </c>
      <c r="F94" s="1" t="s">
        <v>6</v>
      </c>
      <c r="G94" s="1" t="s">
        <v>6</v>
      </c>
      <c r="H94" s="1" t="s">
        <v>6</v>
      </c>
    </row>
    <row r="95" spans="1:8" x14ac:dyDescent="0.3">
      <c r="A95" s="3">
        <v>2410</v>
      </c>
      <c r="B95" s="3">
        <v>2419.9899999999998</v>
      </c>
      <c r="C95" s="1">
        <v>642.78</v>
      </c>
      <c r="D95" s="1">
        <v>178.41</v>
      </c>
      <c r="E95" s="1">
        <v>17.62</v>
      </c>
      <c r="F95" s="1" t="s">
        <v>6</v>
      </c>
      <c r="G95" s="1" t="s">
        <v>6</v>
      </c>
      <c r="H95" s="1" t="s">
        <v>6</v>
      </c>
    </row>
    <row r="96" spans="1:8" x14ac:dyDescent="0.3">
      <c r="A96" s="3">
        <v>2420</v>
      </c>
      <c r="B96" s="3">
        <v>2429.9899999999998</v>
      </c>
      <c r="C96" s="1">
        <v>649.78</v>
      </c>
      <c r="D96" s="1">
        <v>183.41</v>
      </c>
      <c r="E96" s="1">
        <v>21.62</v>
      </c>
      <c r="F96" s="1" t="s">
        <v>6</v>
      </c>
      <c r="G96" s="1" t="s">
        <v>6</v>
      </c>
      <c r="H96" s="1" t="s">
        <v>6</v>
      </c>
    </row>
    <row r="97" spans="1:8" x14ac:dyDescent="0.3">
      <c r="A97" s="3">
        <v>2430</v>
      </c>
      <c r="B97" s="3">
        <v>2439.9899999999998</v>
      </c>
      <c r="C97" s="1">
        <v>656.78</v>
      </c>
      <c r="D97" s="1">
        <v>188.41</v>
      </c>
      <c r="E97" s="1">
        <v>25.62</v>
      </c>
      <c r="F97" s="1" t="s">
        <v>6</v>
      </c>
      <c r="G97" s="1" t="s">
        <v>6</v>
      </c>
      <c r="H97" s="1" t="s">
        <v>6</v>
      </c>
    </row>
    <row r="98" spans="1:8" x14ac:dyDescent="0.3">
      <c r="A98" s="3">
        <v>2440</v>
      </c>
      <c r="B98" s="3">
        <v>2449.9899999999998</v>
      </c>
      <c r="C98" s="1">
        <v>663.78</v>
      </c>
      <c r="D98" s="1">
        <v>193.41</v>
      </c>
      <c r="E98" s="1">
        <v>29.62</v>
      </c>
      <c r="F98" s="1" t="s">
        <v>6</v>
      </c>
      <c r="G98" s="1" t="s">
        <v>6</v>
      </c>
      <c r="H98" s="1" t="s">
        <v>6</v>
      </c>
    </row>
    <row r="99" spans="1:8" x14ac:dyDescent="0.3">
      <c r="A99" s="3">
        <v>2450</v>
      </c>
      <c r="B99" s="3">
        <v>2459.9899999999998</v>
      </c>
      <c r="C99" s="1">
        <v>670.78</v>
      </c>
      <c r="D99" s="1">
        <v>198.41</v>
      </c>
      <c r="E99" s="1">
        <v>33.619999999999997</v>
      </c>
      <c r="F99" s="1" t="s">
        <v>6</v>
      </c>
      <c r="G99" s="1" t="s">
        <v>6</v>
      </c>
      <c r="H99" s="1" t="s">
        <v>6</v>
      </c>
    </row>
    <row r="100" spans="1:8" x14ac:dyDescent="0.3">
      <c r="A100" s="3">
        <v>2460</v>
      </c>
      <c r="B100" s="3">
        <v>2469.9899999999998</v>
      </c>
      <c r="C100" s="1">
        <v>677.78</v>
      </c>
      <c r="D100" s="1">
        <v>203.41</v>
      </c>
      <c r="E100" s="1">
        <v>37.619999999999997</v>
      </c>
      <c r="F100" s="1" t="s">
        <v>6</v>
      </c>
      <c r="G100" s="1" t="s">
        <v>6</v>
      </c>
      <c r="H100" s="1" t="s">
        <v>6</v>
      </c>
    </row>
    <row r="101" spans="1:8" x14ac:dyDescent="0.3">
      <c r="A101" s="3">
        <v>2470</v>
      </c>
      <c r="B101" s="3">
        <v>2479.9899999999998</v>
      </c>
      <c r="C101" s="1">
        <v>684.78</v>
      </c>
      <c r="D101" s="1">
        <v>208.41</v>
      </c>
      <c r="E101" s="1">
        <v>41.62</v>
      </c>
      <c r="F101" s="1" t="s">
        <v>6</v>
      </c>
      <c r="G101" s="1" t="s">
        <v>6</v>
      </c>
      <c r="H101" s="1" t="s">
        <v>6</v>
      </c>
    </row>
    <row r="102" spans="1:8" x14ac:dyDescent="0.3">
      <c r="A102" s="3">
        <v>2480</v>
      </c>
      <c r="B102" s="3">
        <v>2489.9899999999998</v>
      </c>
      <c r="C102" s="1">
        <v>691.78</v>
      </c>
      <c r="D102" s="1">
        <v>213.41</v>
      </c>
      <c r="E102" s="1">
        <v>45.62</v>
      </c>
      <c r="F102" s="1" t="s">
        <v>6</v>
      </c>
      <c r="G102" s="1" t="s">
        <v>6</v>
      </c>
      <c r="H102" s="1" t="s">
        <v>6</v>
      </c>
    </row>
    <row r="103" spans="1:8" x14ac:dyDescent="0.3">
      <c r="A103" s="3">
        <v>2490</v>
      </c>
      <c r="B103" s="3">
        <v>2499.9899999999998</v>
      </c>
      <c r="C103" s="1">
        <v>698.78</v>
      </c>
      <c r="D103" s="1">
        <v>218.41</v>
      </c>
      <c r="E103" s="1">
        <v>49.62</v>
      </c>
      <c r="F103" s="1" t="s">
        <v>6</v>
      </c>
      <c r="G103" s="1" t="s">
        <v>6</v>
      </c>
      <c r="H103" s="1" t="s">
        <v>6</v>
      </c>
    </row>
    <row r="104" spans="1:8" x14ac:dyDescent="0.3">
      <c r="A104" s="3">
        <v>2500</v>
      </c>
      <c r="B104" s="3">
        <v>2509.9899999999998</v>
      </c>
      <c r="C104" s="1">
        <v>705.78</v>
      </c>
      <c r="D104" s="1">
        <v>223.41</v>
      </c>
      <c r="E104" s="1">
        <v>53.62</v>
      </c>
      <c r="F104" s="1" t="s">
        <v>6</v>
      </c>
      <c r="G104" s="1" t="s">
        <v>6</v>
      </c>
      <c r="H104" s="1" t="s">
        <v>6</v>
      </c>
    </row>
    <row r="105" spans="1:8" x14ac:dyDescent="0.3">
      <c r="A105" s="3">
        <v>2510</v>
      </c>
      <c r="B105" s="3">
        <v>2519.9899999999998</v>
      </c>
      <c r="C105" s="1">
        <v>712.78</v>
      </c>
      <c r="D105" s="1">
        <v>228.41</v>
      </c>
      <c r="E105" s="1">
        <v>57.62</v>
      </c>
      <c r="F105" s="1" t="s">
        <v>6</v>
      </c>
      <c r="G105" s="1" t="s">
        <v>6</v>
      </c>
      <c r="H105" s="1" t="s">
        <v>6</v>
      </c>
    </row>
    <row r="106" spans="1:8" x14ac:dyDescent="0.3">
      <c r="A106" s="3">
        <v>2520</v>
      </c>
      <c r="B106" s="3">
        <v>2529.9899999999998</v>
      </c>
      <c r="C106" s="1">
        <v>719.78</v>
      </c>
      <c r="D106" s="1">
        <v>233.41</v>
      </c>
      <c r="E106" s="1">
        <v>61.62</v>
      </c>
      <c r="F106" s="1" t="s">
        <v>6</v>
      </c>
      <c r="G106" s="1" t="s">
        <v>6</v>
      </c>
      <c r="H106" s="1" t="s">
        <v>6</v>
      </c>
    </row>
    <row r="107" spans="1:8" x14ac:dyDescent="0.3">
      <c r="A107" s="3">
        <v>2530</v>
      </c>
      <c r="B107" s="3">
        <v>2539.9899999999998</v>
      </c>
      <c r="C107" s="1">
        <v>726.78</v>
      </c>
      <c r="D107" s="1">
        <v>238.41</v>
      </c>
      <c r="E107" s="1">
        <v>65.62</v>
      </c>
      <c r="F107" s="1" t="s">
        <v>6</v>
      </c>
      <c r="G107" s="1" t="s">
        <v>6</v>
      </c>
      <c r="H107" s="1" t="s">
        <v>6</v>
      </c>
    </row>
    <row r="108" spans="1:8" x14ac:dyDescent="0.3">
      <c r="A108" s="3">
        <v>2540</v>
      </c>
      <c r="B108" s="3">
        <v>2549.9899999999998</v>
      </c>
      <c r="C108" s="1">
        <v>733.78</v>
      </c>
      <c r="D108" s="1">
        <v>243.41</v>
      </c>
      <c r="E108" s="1">
        <v>69.62</v>
      </c>
      <c r="F108" s="1" t="s">
        <v>6</v>
      </c>
      <c r="G108" s="1" t="s">
        <v>6</v>
      </c>
      <c r="H108" s="1" t="s">
        <v>6</v>
      </c>
    </row>
    <row r="109" spans="1:8" x14ac:dyDescent="0.3">
      <c r="A109" s="3">
        <v>2550</v>
      </c>
      <c r="B109" s="3">
        <v>2559.9899999999998</v>
      </c>
      <c r="C109" s="1">
        <v>740.78</v>
      </c>
      <c r="D109" s="1">
        <v>248.41</v>
      </c>
      <c r="E109" s="1">
        <v>73.62</v>
      </c>
      <c r="F109" s="1" t="s">
        <v>6</v>
      </c>
      <c r="G109" s="1" t="s">
        <v>6</v>
      </c>
      <c r="H109" s="1" t="s">
        <v>6</v>
      </c>
    </row>
    <row r="110" spans="1:8" x14ac:dyDescent="0.3">
      <c r="A110" s="3">
        <v>2560</v>
      </c>
      <c r="B110" s="3">
        <v>2569.9899999999998</v>
      </c>
      <c r="C110" s="1">
        <v>747.78</v>
      </c>
      <c r="D110" s="1">
        <v>253.41</v>
      </c>
      <c r="E110" s="1">
        <v>77.62</v>
      </c>
      <c r="F110" s="1" t="s">
        <v>6</v>
      </c>
      <c r="G110" s="1" t="s">
        <v>6</v>
      </c>
      <c r="H110" s="1" t="s">
        <v>6</v>
      </c>
    </row>
    <row r="111" spans="1:8" x14ac:dyDescent="0.3">
      <c r="A111" s="3">
        <v>2570</v>
      </c>
      <c r="B111" s="3">
        <v>2579.9899999999998</v>
      </c>
      <c r="C111" s="1">
        <v>754.78</v>
      </c>
      <c r="D111" s="1">
        <v>258.41000000000003</v>
      </c>
      <c r="E111" s="1">
        <v>81.62</v>
      </c>
      <c r="F111" s="1" t="s">
        <v>6</v>
      </c>
      <c r="G111" s="1" t="s">
        <v>6</v>
      </c>
      <c r="H111" s="1" t="s">
        <v>6</v>
      </c>
    </row>
    <row r="112" spans="1:8" x14ac:dyDescent="0.3">
      <c r="A112" s="3">
        <v>2580</v>
      </c>
      <c r="B112" s="3">
        <v>2589.9899999999998</v>
      </c>
      <c r="C112" s="1">
        <v>761.78</v>
      </c>
      <c r="D112" s="1">
        <v>263.41000000000003</v>
      </c>
      <c r="E112" s="1">
        <v>85.62</v>
      </c>
      <c r="F112" s="1" t="s">
        <v>6</v>
      </c>
      <c r="G112" s="1" t="s">
        <v>6</v>
      </c>
      <c r="H112" s="1" t="s">
        <v>6</v>
      </c>
    </row>
    <row r="113" spans="1:8" x14ac:dyDescent="0.3">
      <c r="A113" s="3">
        <v>2590</v>
      </c>
      <c r="B113" s="3">
        <v>2599.9899999999998</v>
      </c>
      <c r="C113" s="1">
        <v>768.78</v>
      </c>
      <c r="D113" s="1">
        <v>268.41000000000003</v>
      </c>
      <c r="E113" s="1">
        <v>89.62</v>
      </c>
      <c r="F113" s="1" t="s">
        <v>6</v>
      </c>
      <c r="G113" s="1" t="s">
        <v>6</v>
      </c>
      <c r="H113" s="1" t="s">
        <v>6</v>
      </c>
    </row>
    <row r="114" spans="1:8" x14ac:dyDescent="0.3">
      <c r="A114" s="3">
        <v>2600</v>
      </c>
      <c r="B114" s="3">
        <v>2609.9899999999998</v>
      </c>
      <c r="C114" s="1">
        <v>775.78</v>
      </c>
      <c r="D114" s="1">
        <v>273.41000000000003</v>
      </c>
      <c r="E114" s="1">
        <v>93.62</v>
      </c>
      <c r="F114" s="1" t="s">
        <v>6</v>
      </c>
      <c r="G114" s="1" t="s">
        <v>6</v>
      </c>
      <c r="H114" s="1" t="s">
        <v>6</v>
      </c>
    </row>
    <row r="115" spans="1:8" x14ac:dyDescent="0.3">
      <c r="A115" s="3">
        <v>2610</v>
      </c>
      <c r="B115" s="3">
        <v>2619.9899999999998</v>
      </c>
      <c r="C115" s="1">
        <v>782.78</v>
      </c>
      <c r="D115" s="1">
        <v>278.41000000000003</v>
      </c>
      <c r="E115" s="1">
        <v>97.62</v>
      </c>
      <c r="F115" s="1" t="s">
        <v>6</v>
      </c>
      <c r="G115" s="1" t="s">
        <v>6</v>
      </c>
      <c r="H115" s="1" t="s">
        <v>6</v>
      </c>
    </row>
    <row r="116" spans="1:8" x14ac:dyDescent="0.3">
      <c r="A116" s="3">
        <v>2620</v>
      </c>
      <c r="B116" s="3">
        <v>2629.99</v>
      </c>
      <c r="C116" s="1">
        <v>789.78</v>
      </c>
      <c r="D116" s="1">
        <v>283.41000000000003</v>
      </c>
      <c r="E116" s="1">
        <v>101.62</v>
      </c>
      <c r="F116" s="1" t="s">
        <v>6</v>
      </c>
      <c r="G116" s="1" t="s">
        <v>6</v>
      </c>
      <c r="H116" s="1" t="s">
        <v>6</v>
      </c>
    </row>
    <row r="117" spans="1:8" x14ac:dyDescent="0.3">
      <c r="A117" s="3">
        <v>2630</v>
      </c>
      <c r="B117" s="3">
        <v>2639.99</v>
      </c>
      <c r="C117" s="1">
        <v>796.78</v>
      </c>
      <c r="D117" s="1">
        <v>288.41000000000003</v>
      </c>
      <c r="E117" s="1">
        <v>105.62</v>
      </c>
      <c r="F117" s="1" t="s">
        <v>6</v>
      </c>
      <c r="G117" s="1" t="s">
        <v>6</v>
      </c>
      <c r="H117" s="1" t="s">
        <v>6</v>
      </c>
    </row>
    <row r="118" spans="1:8" x14ac:dyDescent="0.3">
      <c r="A118" s="3">
        <v>2640</v>
      </c>
      <c r="B118" s="3">
        <v>2649.99</v>
      </c>
      <c r="C118" s="1">
        <v>803.78</v>
      </c>
      <c r="D118" s="1">
        <v>293.41000000000003</v>
      </c>
      <c r="E118" s="1">
        <v>109.62</v>
      </c>
      <c r="F118" s="1" t="s">
        <v>6</v>
      </c>
      <c r="G118" s="1" t="s">
        <v>6</v>
      </c>
      <c r="H118" s="1" t="s">
        <v>6</v>
      </c>
    </row>
    <row r="119" spans="1:8" x14ac:dyDescent="0.3">
      <c r="A119" s="3">
        <v>2650</v>
      </c>
      <c r="B119" s="3">
        <v>2659.99</v>
      </c>
      <c r="C119" s="1">
        <v>810.78</v>
      </c>
      <c r="D119" s="1">
        <v>298.41000000000003</v>
      </c>
      <c r="E119" s="1">
        <v>113.62</v>
      </c>
      <c r="F119" s="1" t="s">
        <v>6</v>
      </c>
      <c r="G119" s="1" t="s">
        <v>6</v>
      </c>
      <c r="H119" s="1" t="s">
        <v>6</v>
      </c>
    </row>
    <row r="120" spans="1:8" x14ac:dyDescent="0.3">
      <c r="A120" s="3">
        <v>2660</v>
      </c>
      <c r="B120" s="3">
        <v>2669.99</v>
      </c>
      <c r="C120" s="1">
        <v>817.78</v>
      </c>
      <c r="D120" s="1">
        <v>303.41000000000003</v>
      </c>
      <c r="E120" s="1">
        <v>117.62</v>
      </c>
      <c r="F120" s="1" t="s">
        <v>6</v>
      </c>
      <c r="G120" s="1" t="s">
        <v>6</v>
      </c>
      <c r="H120" s="1" t="s">
        <v>6</v>
      </c>
    </row>
    <row r="121" spans="1:8" x14ac:dyDescent="0.3">
      <c r="A121" s="3">
        <v>2670</v>
      </c>
      <c r="B121" s="3">
        <v>2679.99</v>
      </c>
      <c r="C121" s="1">
        <v>824.78</v>
      </c>
      <c r="D121" s="1">
        <v>308.41000000000003</v>
      </c>
      <c r="E121" s="1">
        <v>121.62</v>
      </c>
      <c r="F121" s="1" t="s">
        <v>6</v>
      </c>
      <c r="G121" s="1" t="s">
        <v>6</v>
      </c>
      <c r="H121" s="1" t="s">
        <v>6</v>
      </c>
    </row>
    <row r="122" spans="1:8" x14ac:dyDescent="0.3">
      <c r="A122" s="3">
        <v>2680</v>
      </c>
      <c r="B122" s="3">
        <v>2689.99</v>
      </c>
      <c r="C122" s="1">
        <v>831.78</v>
      </c>
      <c r="D122" s="1">
        <v>313.41000000000003</v>
      </c>
      <c r="E122" s="1">
        <v>125.62</v>
      </c>
      <c r="F122" s="1">
        <v>0.38</v>
      </c>
      <c r="G122" s="1" t="s">
        <v>6</v>
      </c>
      <c r="H122" s="1" t="s">
        <v>6</v>
      </c>
    </row>
    <row r="123" spans="1:8" x14ac:dyDescent="0.3">
      <c r="A123" s="3">
        <v>2690</v>
      </c>
      <c r="B123" s="3">
        <v>2699.99</v>
      </c>
      <c r="C123" s="1">
        <v>838.78</v>
      </c>
      <c r="D123" s="1">
        <v>318.41000000000003</v>
      </c>
      <c r="E123" s="1">
        <v>129.62</v>
      </c>
      <c r="F123" s="1">
        <v>3.38</v>
      </c>
      <c r="G123" s="1" t="s">
        <v>6</v>
      </c>
      <c r="H123" s="1" t="s">
        <v>6</v>
      </c>
    </row>
    <row r="124" spans="1:8" x14ac:dyDescent="0.3">
      <c r="A124" s="3">
        <v>2700</v>
      </c>
      <c r="B124" s="3">
        <v>2709.99</v>
      </c>
      <c r="C124" s="1">
        <v>845.78</v>
      </c>
      <c r="D124" s="1">
        <v>323.41000000000003</v>
      </c>
      <c r="E124" s="1">
        <v>133.62</v>
      </c>
      <c r="F124" s="1">
        <v>6.38</v>
      </c>
      <c r="G124" s="1" t="s">
        <v>6</v>
      </c>
      <c r="H124" s="1" t="s">
        <v>6</v>
      </c>
    </row>
    <row r="125" spans="1:8" x14ac:dyDescent="0.3">
      <c r="A125" s="3">
        <v>2710</v>
      </c>
      <c r="B125" s="3">
        <v>2719.99</v>
      </c>
      <c r="C125" s="1">
        <v>852.78</v>
      </c>
      <c r="D125" s="1">
        <v>328.41</v>
      </c>
      <c r="E125" s="1">
        <v>137.62</v>
      </c>
      <c r="F125" s="1">
        <v>9.3800000000000008</v>
      </c>
      <c r="G125" s="1" t="s">
        <v>6</v>
      </c>
      <c r="H125" s="1" t="s">
        <v>6</v>
      </c>
    </row>
    <row r="126" spans="1:8" x14ac:dyDescent="0.3">
      <c r="A126" s="3">
        <v>2720</v>
      </c>
      <c r="B126" s="3">
        <v>2729.99</v>
      </c>
      <c r="C126" s="1">
        <v>859.78</v>
      </c>
      <c r="D126" s="1">
        <v>333.41</v>
      </c>
      <c r="E126" s="1">
        <v>141.62</v>
      </c>
      <c r="F126" s="1">
        <v>12.38</v>
      </c>
      <c r="G126" s="1" t="s">
        <v>6</v>
      </c>
      <c r="H126" s="1" t="s">
        <v>6</v>
      </c>
    </row>
    <row r="127" spans="1:8" x14ac:dyDescent="0.3">
      <c r="A127" s="3">
        <v>2730</v>
      </c>
      <c r="B127" s="3">
        <v>2739.99</v>
      </c>
      <c r="C127" s="1">
        <v>866.78</v>
      </c>
      <c r="D127" s="1">
        <v>338.41</v>
      </c>
      <c r="E127" s="1">
        <v>145.62</v>
      </c>
      <c r="F127" s="1">
        <v>15.38</v>
      </c>
      <c r="G127" s="1" t="s">
        <v>6</v>
      </c>
      <c r="H127" s="1" t="s">
        <v>6</v>
      </c>
    </row>
    <row r="128" spans="1:8" x14ac:dyDescent="0.3">
      <c r="A128" s="3">
        <v>2740</v>
      </c>
      <c r="B128" s="3">
        <v>2749.99</v>
      </c>
      <c r="C128" s="1">
        <v>873.78</v>
      </c>
      <c r="D128" s="1">
        <v>343.41</v>
      </c>
      <c r="E128" s="1">
        <v>149.62</v>
      </c>
      <c r="F128" s="1">
        <v>18.38</v>
      </c>
      <c r="G128" s="1" t="s">
        <v>6</v>
      </c>
      <c r="H128" s="1" t="s">
        <v>6</v>
      </c>
    </row>
    <row r="129" spans="1:8" x14ac:dyDescent="0.3">
      <c r="A129" s="3">
        <v>2750</v>
      </c>
      <c r="B129" s="3">
        <v>2759.99</v>
      </c>
      <c r="C129" s="1">
        <v>880.78</v>
      </c>
      <c r="D129" s="1">
        <v>348.41</v>
      </c>
      <c r="E129" s="1">
        <v>153.62</v>
      </c>
      <c r="F129" s="1">
        <v>21.38</v>
      </c>
      <c r="G129" s="1" t="s">
        <v>6</v>
      </c>
      <c r="H129" s="1" t="s">
        <v>6</v>
      </c>
    </row>
    <row r="130" spans="1:8" x14ac:dyDescent="0.3">
      <c r="A130" s="3">
        <v>2760</v>
      </c>
      <c r="B130" s="3">
        <v>2769.99</v>
      </c>
      <c r="C130" s="1">
        <v>887.78</v>
      </c>
      <c r="D130" s="1">
        <v>353.41</v>
      </c>
      <c r="E130" s="1">
        <v>157.62</v>
      </c>
      <c r="F130" s="1">
        <v>24.38</v>
      </c>
      <c r="G130" s="1" t="s">
        <v>6</v>
      </c>
      <c r="H130" s="1" t="s">
        <v>6</v>
      </c>
    </row>
    <row r="131" spans="1:8" x14ac:dyDescent="0.3">
      <c r="A131" s="3">
        <v>2770</v>
      </c>
      <c r="B131" s="3">
        <v>2779.99</v>
      </c>
      <c r="C131" s="1">
        <v>894.78</v>
      </c>
      <c r="D131" s="1">
        <v>358.41</v>
      </c>
      <c r="E131" s="1">
        <v>161.62</v>
      </c>
      <c r="F131" s="1">
        <v>27.38</v>
      </c>
      <c r="G131" s="1" t="s">
        <v>6</v>
      </c>
      <c r="H131" s="1" t="s">
        <v>6</v>
      </c>
    </row>
    <row r="132" spans="1:8" x14ac:dyDescent="0.3">
      <c r="A132" s="3">
        <v>2780</v>
      </c>
      <c r="B132" s="3">
        <v>2789.99</v>
      </c>
      <c r="C132" s="1">
        <v>901.78</v>
      </c>
      <c r="D132" s="1">
        <v>363.41</v>
      </c>
      <c r="E132" s="1">
        <v>165.62</v>
      </c>
      <c r="F132" s="1">
        <v>30.38</v>
      </c>
      <c r="G132" s="1" t="s">
        <v>6</v>
      </c>
      <c r="H132" s="1" t="s">
        <v>6</v>
      </c>
    </row>
    <row r="133" spans="1:8" x14ac:dyDescent="0.3">
      <c r="A133" s="3">
        <v>2790</v>
      </c>
      <c r="B133" s="3">
        <v>2799.99</v>
      </c>
      <c r="C133" s="1">
        <v>908.78</v>
      </c>
      <c r="D133" s="1">
        <v>368.41</v>
      </c>
      <c r="E133" s="1">
        <v>169.62</v>
      </c>
      <c r="F133" s="1">
        <v>33.380000000000003</v>
      </c>
      <c r="G133" s="1" t="s">
        <v>6</v>
      </c>
      <c r="H133" s="1" t="s">
        <v>6</v>
      </c>
    </row>
    <row r="134" spans="1:8" x14ac:dyDescent="0.3">
      <c r="A134" s="3">
        <v>2800</v>
      </c>
      <c r="B134" s="3">
        <v>2809.99</v>
      </c>
      <c r="C134" s="1">
        <v>915.78</v>
      </c>
      <c r="D134" s="1">
        <v>373.41</v>
      </c>
      <c r="E134" s="1">
        <v>173.62</v>
      </c>
      <c r="F134" s="1">
        <v>36.380000000000003</v>
      </c>
      <c r="G134" s="1" t="s">
        <v>6</v>
      </c>
      <c r="H134" s="1" t="s">
        <v>6</v>
      </c>
    </row>
    <row r="135" spans="1:8" x14ac:dyDescent="0.3">
      <c r="A135" s="3">
        <v>2810</v>
      </c>
      <c r="B135" s="3">
        <v>2819.99</v>
      </c>
      <c r="C135" s="1">
        <v>922.78</v>
      </c>
      <c r="D135" s="1">
        <v>378.41</v>
      </c>
      <c r="E135" s="1">
        <v>177.62</v>
      </c>
      <c r="F135" s="1">
        <v>39.380000000000003</v>
      </c>
      <c r="G135" s="1" t="s">
        <v>6</v>
      </c>
      <c r="H135" s="1" t="s">
        <v>6</v>
      </c>
    </row>
    <row r="136" spans="1:8" x14ac:dyDescent="0.3">
      <c r="A136" s="3">
        <v>2820</v>
      </c>
      <c r="B136" s="3">
        <v>2829.99</v>
      </c>
      <c r="C136" s="1">
        <v>929.78</v>
      </c>
      <c r="D136" s="1">
        <v>383.41</v>
      </c>
      <c r="E136" s="1">
        <v>181.62</v>
      </c>
      <c r="F136" s="1">
        <v>42.38</v>
      </c>
      <c r="G136" s="1" t="s">
        <v>6</v>
      </c>
      <c r="H136" s="1" t="s">
        <v>6</v>
      </c>
    </row>
    <row r="137" spans="1:8" x14ac:dyDescent="0.3">
      <c r="A137" s="3">
        <v>2830</v>
      </c>
      <c r="B137" s="3">
        <v>2839.99</v>
      </c>
      <c r="C137" s="1">
        <v>936.78</v>
      </c>
      <c r="D137" s="1">
        <v>388.41</v>
      </c>
      <c r="E137" s="1">
        <v>185.62</v>
      </c>
      <c r="F137" s="1">
        <v>45.38</v>
      </c>
      <c r="G137" s="1" t="s">
        <v>6</v>
      </c>
      <c r="H137" s="1" t="s">
        <v>6</v>
      </c>
    </row>
    <row r="138" spans="1:8" x14ac:dyDescent="0.3">
      <c r="A138" s="3">
        <v>2840</v>
      </c>
      <c r="B138" s="3">
        <v>2849.99</v>
      </c>
      <c r="C138" s="1">
        <v>943.78</v>
      </c>
      <c r="D138" s="1">
        <v>393.41</v>
      </c>
      <c r="E138" s="1">
        <v>189.62</v>
      </c>
      <c r="F138" s="1">
        <v>48.38</v>
      </c>
      <c r="G138" s="1" t="s">
        <v>6</v>
      </c>
      <c r="H138" s="1" t="s">
        <v>6</v>
      </c>
    </row>
    <row r="139" spans="1:8" x14ac:dyDescent="0.3">
      <c r="A139" s="3">
        <v>2850</v>
      </c>
      <c r="B139" s="3">
        <v>2859.99</v>
      </c>
      <c r="C139" s="1">
        <v>950.78</v>
      </c>
      <c r="D139" s="1">
        <v>398.41</v>
      </c>
      <c r="E139" s="1">
        <v>193.62</v>
      </c>
      <c r="F139" s="1">
        <v>51.38</v>
      </c>
      <c r="G139" s="1" t="s">
        <v>6</v>
      </c>
      <c r="H139" s="1" t="s">
        <v>6</v>
      </c>
    </row>
    <row r="140" spans="1:8" x14ac:dyDescent="0.3">
      <c r="A140" s="3">
        <v>2860</v>
      </c>
      <c r="B140" s="3">
        <v>2869.99</v>
      </c>
      <c r="C140" s="1">
        <v>957.78</v>
      </c>
      <c r="D140" s="1">
        <v>403.41</v>
      </c>
      <c r="E140" s="1">
        <v>197.62</v>
      </c>
      <c r="F140" s="1">
        <v>54.38</v>
      </c>
      <c r="G140" s="1" t="s">
        <v>6</v>
      </c>
      <c r="H140" s="1" t="s">
        <v>6</v>
      </c>
    </row>
    <row r="141" spans="1:8" x14ac:dyDescent="0.3">
      <c r="A141" s="3">
        <v>2870</v>
      </c>
      <c r="B141" s="3">
        <v>2879.99</v>
      </c>
      <c r="C141" s="1">
        <v>964.78</v>
      </c>
      <c r="D141" s="1">
        <v>408.41</v>
      </c>
      <c r="E141" s="1">
        <v>201.62</v>
      </c>
      <c r="F141" s="1">
        <v>57.38</v>
      </c>
      <c r="G141" s="1" t="s">
        <v>6</v>
      </c>
      <c r="H141" s="1" t="s">
        <v>6</v>
      </c>
    </row>
    <row r="142" spans="1:8" x14ac:dyDescent="0.3">
      <c r="A142" s="3">
        <v>2880</v>
      </c>
      <c r="B142" s="3">
        <v>2889.99</v>
      </c>
      <c r="C142" s="1">
        <v>971.78</v>
      </c>
      <c r="D142" s="1">
        <v>413.41</v>
      </c>
      <c r="E142" s="1">
        <v>205.62</v>
      </c>
      <c r="F142" s="1">
        <v>60.38</v>
      </c>
      <c r="G142" s="1" t="s">
        <v>6</v>
      </c>
      <c r="H142" s="1" t="s">
        <v>6</v>
      </c>
    </row>
    <row r="143" spans="1:8" x14ac:dyDescent="0.3">
      <c r="A143" s="3">
        <v>2890</v>
      </c>
      <c r="B143" s="3">
        <v>2899.99</v>
      </c>
      <c r="C143" s="1">
        <v>978.78</v>
      </c>
      <c r="D143" s="1">
        <v>418.41</v>
      </c>
      <c r="E143" s="1">
        <v>209.62</v>
      </c>
      <c r="F143" s="1">
        <v>63.38</v>
      </c>
      <c r="G143" s="1" t="s">
        <v>6</v>
      </c>
      <c r="H143" s="1" t="s">
        <v>6</v>
      </c>
    </row>
    <row r="144" spans="1:8" x14ac:dyDescent="0.3">
      <c r="A144" s="3">
        <v>2900</v>
      </c>
      <c r="B144" s="3">
        <v>2909.99</v>
      </c>
      <c r="C144" s="1">
        <v>985.78</v>
      </c>
      <c r="D144" s="1">
        <v>423.41</v>
      </c>
      <c r="E144" s="1">
        <v>213.62</v>
      </c>
      <c r="F144" s="1">
        <v>66.38</v>
      </c>
      <c r="G144" s="1" t="s">
        <v>6</v>
      </c>
      <c r="H144" s="1" t="s">
        <v>6</v>
      </c>
    </row>
    <row r="145" spans="1:8" x14ac:dyDescent="0.3">
      <c r="A145" s="3">
        <v>2910</v>
      </c>
      <c r="B145" s="3">
        <v>2919.99</v>
      </c>
      <c r="C145" s="1">
        <v>992.78</v>
      </c>
      <c r="D145" s="1">
        <v>428.41</v>
      </c>
      <c r="E145" s="1">
        <v>217.62</v>
      </c>
      <c r="F145" s="1">
        <v>69.38</v>
      </c>
      <c r="G145" s="1" t="s">
        <v>6</v>
      </c>
      <c r="H145" s="1" t="s">
        <v>6</v>
      </c>
    </row>
    <row r="146" spans="1:8" x14ac:dyDescent="0.3">
      <c r="A146" s="3">
        <v>2920</v>
      </c>
      <c r="B146" s="3">
        <v>2929.99</v>
      </c>
      <c r="C146" s="1">
        <v>999.78</v>
      </c>
      <c r="D146" s="1">
        <v>433.41</v>
      </c>
      <c r="E146" s="1">
        <v>221.62</v>
      </c>
      <c r="F146" s="1">
        <v>72.38</v>
      </c>
      <c r="G146" s="1" t="s">
        <v>6</v>
      </c>
      <c r="H146" s="1" t="s">
        <v>6</v>
      </c>
    </row>
    <row r="147" spans="1:8" x14ac:dyDescent="0.3">
      <c r="A147" s="3">
        <v>2930</v>
      </c>
      <c r="B147" s="3">
        <v>2939.99</v>
      </c>
      <c r="C147" s="3">
        <v>1006.78</v>
      </c>
      <c r="D147" s="1">
        <v>438.41</v>
      </c>
      <c r="E147" s="1">
        <v>225.62</v>
      </c>
      <c r="F147" s="1">
        <v>75.38</v>
      </c>
      <c r="G147" s="1" t="s">
        <v>6</v>
      </c>
      <c r="H147" s="1" t="s">
        <v>6</v>
      </c>
    </row>
    <row r="148" spans="1:8" x14ac:dyDescent="0.3">
      <c r="A148" s="3">
        <v>2940</v>
      </c>
      <c r="B148" s="3">
        <v>2949.99</v>
      </c>
      <c r="C148" s="3">
        <v>1013.78</v>
      </c>
      <c r="D148" s="1">
        <v>443.41</v>
      </c>
      <c r="E148" s="1">
        <v>229.62</v>
      </c>
      <c r="F148" s="1">
        <v>78.38</v>
      </c>
      <c r="G148" s="1" t="s">
        <v>6</v>
      </c>
      <c r="H148" s="1" t="s">
        <v>6</v>
      </c>
    </row>
    <row r="149" spans="1:8" x14ac:dyDescent="0.3">
      <c r="A149" s="3">
        <v>2950</v>
      </c>
      <c r="B149" s="3">
        <v>2959.99</v>
      </c>
      <c r="C149" s="3">
        <v>1020.78</v>
      </c>
      <c r="D149" s="1">
        <v>448.41</v>
      </c>
      <c r="E149" s="1">
        <v>233.62</v>
      </c>
      <c r="F149" s="1">
        <v>81.38</v>
      </c>
      <c r="G149" s="1" t="s">
        <v>6</v>
      </c>
      <c r="H149" s="1" t="s">
        <v>6</v>
      </c>
    </row>
    <row r="150" spans="1:8" x14ac:dyDescent="0.3">
      <c r="A150" s="3">
        <v>2960</v>
      </c>
      <c r="B150" s="3">
        <v>2969.99</v>
      </c>
      <c r="C150" s="3">
        <v>1027.78</v>
      </c>
      <c r="D150" s="1">
        <v>453.41</v>
      </c>
      <c r="E150" s="1">
        <v>237.62</v>
      </c>
      <c r="F150" s="1">
        <v>84.38</v>
      </c>
      <c r="G150" s="1" t="s">
        <v>6</v>
      </c>
      <c r="H150" s="1" t="s">
        <v>6</v>
      </c>
    </row>
    <row r="151" spans="1:8" x14ac:dyDescent="0.3">
      <c r="A151" s="3">
        <v>2970</v>
      </c>
      <c r="B151" s="3">
        <v>2979.99</v>
      </c>
      <c r="C151" s="3">
        <v>1034.78</v>
      </c>
      <c r="D151" s="1">
        <v>458.41</v>
      </c>
      <c r="E151" s="1">
        <v>241.62</v>
      </c>
      <c r="F151" s="1">
        <v>87.38</v>
      </c>
      <c r="G151" s="1" t="s">
        <v>6</v>
      </c>
      <c r="H151" s="1" t="s">
        <v>6</v>
      </c>
    </row>
    <row r="152" spans="1:8" x14ac:dyDescent="0.3">
      <c r="A152" s="3">
        <v>2980</v>
      </c>
      <c r="B152" s="3">
        <v>2989.99</v>
      </c>
      <c r="C152" s="3">
        <v>1041.78</v>
      </c>
      <c r="D152" s="1">
        <v>463.41</v>
      </c>
      <c r="E152" s="1">
        <v>245.62</v>
      </c>
      <c r="F152" s="1">
        <v>90.38</v>
      </c>
      <c r="G152" s="1" t="s">
        <v>6</v>
      </c>
      <c r="H152" s="1" t="s">
        <v>6</v>
      </c>
    </row>
    <row r="153" spans="1:8" x14ac:dyDescent="0.3">
      <c r="A153" s="3">
        <v>2990</v>
      </c>
      <c r="B153" s="3">
        <v>2999.99</v>
      </c>
      <c r="C153" s="3">
        <v>1048.78</v>
      </c>
      <c r="D153" s="1">
        <v>468.41</v>
      </c>
      <c r="E153" s="1">
        <v>249.62</v>
      </c>
      <c r="F153" s="1">
        <v>93.38</v>
      </c>
      <c r="G153" s="1" t="s">
        <v>6</v>
      </c>
      <c r="H153" s="1" t="s">
        <v>6</v>
      </c>
    </row>
    <row r="154" spans="1:8" x14ac:dyDescent="0.3">
      <c r="A154" s="3">
        <v>3000</v>
      </c>
      <c r="B154" s="3">
        <v>3009.99</v>
      </c>
      <c r="C154" s="3">
        <v>1055.78</v>
      </c>
      <c r="D154" s="1">
        <v>473.41</v>
      </c>
      <c r="E154" s="1">
        <v>253.62</v>
      </c>
      <c r="F154" s="1">
        <v>96.38</v>
      </c>
      <c r="G154" s="1">
        <v>1.7</v>
      </c>
      <c r="H154" s="1" t="s">
        <v>6</v>
      </c>
    </row>
    <row r="155" spans="1:8" x14ac:dyDescent="0.3">
      <c r="A155" s="3">
        <v>3010</v>
      </c>
      <c r="B155" s="3">
        <v>3019.99</v>
      </c>
      <c r="C155" s="3">
        <v>1062.78</v>
      </c>
      <c r="D155" s="1">
        <v>478.41</v>
      </c>
      <c r="E155" s="1">
        <v>257.62</v>
      </c>
      <c r="F155" s="1">
        <v>99.38</v>
      </c>
      <c r="G155" s="1">
        <v>3.7</v>
      </c>
      <c r="H155" s="1" t="s">
        <v>6</v>
      </c>
    </row>
    <row r="156" spans="1:8" x14ac:dyDescent="0.3">
      <c r="A156" s="3">
        <v>3020</v>
      </c>
      <c r="B156" s="3">
        <v>3029.99</v>
      </c>
      <c r="C156" s="3">
        <v>1069.78</v>
      </c>
      <c r="D156" s="1">
        <v>483.41</v>
      </c>
      <c r="E156" s="1">
        <v>261.62</v>
      </c>
      <c r="F156" s="1">
        <v>102.38</v>
      </c>
      <c r="G156" s="1">
        <v>5.7</v>
      </c>
      <c r="H156" s="1" t="s">
        <v>6</v>
      </c>
    </row>
    <row r="157" spans="1:8" x14ac:dyDescent="0.3">
      <c r="A157" s="3">
        <v>3030</v>
      </c>
      <c r="B157" s="3">
        <v>3039.99</v>
      </c>
      <c r="C157" s="3">
        <v>1076.78</v>
      </c>
      <c r="D157" s="1">
        <v>488.41</v>
      </c>
      <c r="E157" s="1">
        <v>265.62</v>
      </c>
      <c r="F157" s="1">
        <v>105.38</v>
      </c>
      <c r="G157" s="1">
        <v>7.7</v>
      </c>
      <c r="H157" s="1" t="s">
        <v>6</v>
      </c>
    </row>
    <row r="158" spans="1:8" x14ac:dyDescent="0.3">
      <c r="A158" s="3">
        <v>3040</v>
      </c>
      <c r="B158" s="3">
        <v>3049.99</v>
      </c>
      <c r="C158" s="3">
        <v>1083.78</v>
      </c>
      <c r="D158" s="1">
        <v>493.41</v>
      </c>
      <c r="E158" s="1">
        <v>269.62</v>
      </c>
      <c r="F158" s="1">
        <v>108.38</v>
      </c>
      <c r="G158" s="1">
        <v>9.6999999999999993</v>
      </c>
      <c r="H158" s="1" t="s">
        <v>6</v>
      </c>
    </row>
    <row r="159" spans="1:8" x14ac:dyDescent="0.3">
      <c r="A159" s="3">
        <v>3050</v>
      </c>
      <c r="B159" s="3">
        <v>3059.99</v>
      </c>
      <c r="C159" s="3">
        <v>1090.78</v>
      </c>
      <c r="D159" s="1">
        <v>498.41</v>
      </c>
      <c r="E159" s="1">
        <v>273.62</v>
      </c>
      <c r="F159" s="1">
        <v>111.38</v>
      </c>
      <c r="G159" s="1">
        <v>11.7</v>
      </c>
      <c r="H159" s="1" t="s">
        <v>6</v>
      </c>
    </row>
    <row r="160" spans="1:8" x14ac:dyDescent="0.3">
      <c r="A160" s="3">
        <v>3060</v>
      </c>
      <c r="B160" s="3">
        <v>3069.99</v>
      </c>
      <c r="C160" s="3">
        <v>1097.78</v>
      </c>
      <c r="D160" s="1">
        <v>503.41</v>
      </c>
      <c r="E160" s="1">
        <v>277.62</v>
      </c>
      <c r="F160" s="1">
        <v>114.38</v>
      </c>
      <c r="G160" s="1">
        <v>13.7</v>
      </c>
      <c r="H160" s="1" t="s">
        <v>6</v>
      </c>
    </row>
    <row r="161" spans="1:8" x14ac:dyDescent="0.3">
      <c r="A161" s="3">
        <v>3070</v>
      </c>
      <c r="B161" s="3">
        <v>3079.99</v>
      </c>
      <c r="C161" s="3">
        <v>1104.78</v>
      </c>
      <c r="D161" s="1">
        <v>508.41</v>
      </c>
      <c r="E161" s="1">
        <v>281.62</v>
      </c>
      <c r="F161" s="1">
        <v>117.38</v>
      </c>
      <c r="G161" s="1">
        <v>15.7</v>
      </c>
      <c r="H161" s="1" t="s">
        <v>6</v>
      </c>
    </row>
    <row r="162" spans="1:8" x14ac:dyDescent="0.3">
      <c r="A162" s="3">
        <v>3080</v>
      </c>
      <c r="B162" s="3">
        <v>3089.99</v>
      </c>
      <c r="C162" s="3">
        <v>1111.78</v>
      </c>
      <c r="D162" s="1">
        <v>513.41</v>
      </c>
      <c r="E162" s="1">
        <v>285.62</v>
      </c>
      <c r="F162" s="1">
        <v>120.38</v>
      </c>
      <c r="G162" s="1">
        <v>17.7</v>
      </c>
      <c r="H162" s="1" t="s">
        <v>6</v>
      </c>
    </row>
    <row r="163" spans="1:8" x14ac:dyDescent="0.3">
      <c r="A163" s="3">
        <v>3090</v>
      </c>
      <c r="B163" s="3">
        <v>3099.99</v>
      </c>
      <c r="C163" s="3">
        <v>1118.78</v>
      </c>
      <c r="D163" s="1">
        <v>518.41</v>
      </c>
      <c r="E163" s="1">
        <v>289.62</v>
      </c>
      <c r="F163" s="1">
        <v>123.38</v>
      </c>
      <c r="G163" s="1">
        <v>19.7</v>
      </c>
      <c r="H163" s="1" t="s">
        <v>6</v>
      </c>
    </row>
    <row r="164" spans="1:8" x14ac:dyDescent="0.3">
      <c r="A164" s="3">
        <v>3100</v>
      </c>
      <c r="B164" s="3">
        <v>3109.99</v>
      </c>
      <c r="C164" s="3">
        <v>1125.78</v>
      </c>
      <c r="D164" s="1">
        <v>523.41</v>
      </c>
      <c r="E164" s="1">
        <v>293.62</v>
      </c>
      <c r="F164" s="1">
        <v>126.38</v>
      </c>
      <c r="G164" s="1">
        <v>21.7</v>
      </c>
      <c r="H164" s="1" t="s">
        <v>6</v>
      </c>
    </row>
    <row r="165" spans="1:8" x14ac:dyDescent="0.3">
      <c r="A165" s="3">
        <v>3110</v>
      </c>
      <c r="B165" s="3">
        <v>3119.99</v>
      </c>
      <c r="C165" s="3">
        <v>1132.78</v>
      </c>
      <c r="D165" s="1">
        <v>528.41</v>
      </c>
      <c r="E165" s="1">
        <v>297.62</v>
      </c>
      <c r="F165" s="1">
        <v>129.38</v>
      </c>
      <c r="G165" s="1">
        <v>23.7</v>
      </c>
      <c r="H165" s="1" t="s">
        <v>6</v>
      </c>
    </row>
    <row r="166" spans="1:8" x14ac:dyDescent="0.3">
      <c r="A166" s="3">
        <v>3120</v>
      </c>
      <c r="B166" s="3">
        <v>3129.99</v>
      </c>
      <c r="C166" s="3">
        <v>1139.78</v>
      </c>
      <c r="D166" s="1">
        <v>533.41</v>
      </c>
      <c r="E166" s="1">
        <v>301.62</v>
      </c>
      <c r="F166" s="1">
        <v>132.38</v>
      </c>
      <c r="G166" s="1">
        <v>25.7</v>
      </c>
      <c r="H166" s="1" t="s">
        <v>6</v>
      </c>
    </row>
    <row r="167" spans="1:8" x14ac:dyDescent="0.3">
      <c r="A167" s="3">
        <v>3130</v>
      </c>
      <c r="B167" s="3">
        <v>3139.99</v>
      </c>
      <c r="C167" s="3">
        <v>1146.78</v>
      </c>
      <c r="D167" s="1">
        <v>538.41</v>
      </c>
      <c r="E167" s="1">
        <v>305.62</v>
      </c>
      <c r="F167" s="1">
        <v>135.38</v>
      </c>
      <c r="G167" s="1">
        <v>27.7</v>
      </c>
      <c r="H167" s="1" t="s">
        <v>6</v>
      </c>
    </row>
    <row r="168" spans="1:8" x14ac:dyDescent="0.3">
      <c r="A168" s="3">
        <v>3140</v>
      </c>
      <c r="B168" s="3">
        <v>3149.99</v>
      </c>
      <c r="C168" s="3">
        <v>1153.78</v>
      </c>
      <c r="D168" s="1">
        <v>543.41</v>
      </c>
      <c r="E168" s="1">
        <v>309.62</v>
      </c>
      <c r="F168" s="1">
        <v>138.38</v>
      </c>
      <c r="G168" s="1">
        <v>29.7</v>
      </c>
      <c r="H168" s="1" t="s">
        <v>6</v>
      </c>
    </row>
    <row r="169" spans="1:8" x14ac:dyDescent="0.3">
      <c r="A169" s="3">
        <v>3150</v>
      </c>
      <c r="B169" s="3">
        <v>3159.99</v>
      </c>
      <c r="C169" s="3">
        <v>1160.78</v>
      </c>
      <c r="D169" s="1">
        <v>548.41</v>
      </c>
      <c r="E169" s="1">
        <v>313.62</v>
      </c>
      <c r="F169" s="1">
        <v>141.38</v>
      </c>
      <c r="G169" s="1">
        <v>31.7</v>
      </c>
      <c r="H169" s="1" t="s">
        <v>6</v>
      </c>
    </row>
    <row r="170" spans="1:8" x14ac:dyDescent="0.3">
      <c r="A170" s="3">
        <v>3160</v>
      </c>
      <c r="B170" s="3">
        <v>3169.99</v>
      </c>
      <c r="C170" s="3">
        <v>1167.78</v>
      </c>
      <c r="D170" s="1">
        <v>553.41</v>
      </c>
      <c r="E170" s="1">
        <v>317.62</v>
      </c>
      <c r="F170" s="1">
        <v>144.38</v>
      </c>
      <c r="G170" s="1">
        <v>33.700000000000003</v>
      </c>
      <c r="H170" s="1" t="s">
        <v>6</v>
      </c>
    </row>
    <row r="171" spans="1:8" x14ac:dyDescent="0.3">
      <c r="A171" s="3">
        <v>3170</v>
      </c>
      <c r="B171" s="3">
        <v>3179.99</v>
      </c>
      <c r="C171" s="3">
        <v>1174.78</v>
      </c>
      <c r="D171" s="1">
        <v>558.41</v>
      </c>
      <c r="E171" s="1">
        <v>321.62</v>
      </c>
      <c r="F171" s="1">
        <v>147.38</v>
      </c>
      <c r="G171" s="1">
        <v>35.700000000000003</v>
      </c>
      <c r="H171" s="1" t="s">
        <v>6</v>
      </c>
    </row>
    <row r="172" spans="1:8" x14ac:dyDescent="0.3">
      <c r="A172" s="3">
        <v>3180</v>
      </c>
      <c r="B172" s="3">
        <v>3189.99</v>
      </c>
      <c r="C172" s="3">
        <v>1181.78</v>
      </c>
      <c r="D172" s="1">
        <v>563.41</v>
      </c>
      <c r="E172" s="1">
        <v>325.62</v>
      </c>
      <c r="F172" s="1">
        <v>150.38</v>
      </c>
      <c r="G172" s="1">
        <v>37.700000000000003</v>
      </c>
      <c r="H172" s="1" t="s">
        <v>6</v>
      </c>
    </row>
    <row r="173" spans="1:8" x14ac:dyDescent="0.3">
      <c r="A173" s="3">
        <v>3190</v>
      </c>
      <c r="B173" s="3">
        <v>3199.99</v>
      </c>
      <c r="C173" s="3">
        <v>1188.78</v>
      </c>
      <c r="D173" s="1">
        <v>568.41</v>
      </c>
      <c r="E173" s="1">
        <v>329.62</v>
      </c>
      <c r="F173" s="1">
        <v>153.38</v>
      </c>
      <c r="G173" s="1">
        <v>39.700000000000003</v>
      </c>
      <c r="H173" s="1" t="s">
        <v>6</v>
      </c>
    </row>
    <row r="174" spans="1:8" x14ac:dyDescent="0.3">
      <c r="A174" s="3">
        <v>3200</v>
      </c>
      <c r="B174" s="3">
        <v>3209.99</v>
      </c>
      <c r="C174" s="3">
        <v>1195.78</v>
      </c>
      <c r="D174" s="1">
        <v>573.41</v>
      </c>
      <c r="E174" s="1">
        <v>333.62</v>
      </c>
      <c r="F174" s="1">
        <v>156.38</v>
      </c>
      <c r="G174" s="1">
        <v>41.7</v>
      </c>
      <c r="H174" s="1" t="s">
        <v>6</v>
      </c>
    </row>
    <row r="175" spans="1:8" x14ac:dyDescent="0.3">
      <c r="A175" s="3">
        <v>3210</v>
      </c>
      <c r="B175" s="3">
        <v>3219.99</v>
      </c>
      <c r="C175" s="3">
        <v>1202.78</v>
      </c>
      <c r="D175" s="1">
        <v>578.41</v>
      </c>
      <c r="E175" s="1">
        <v>337.62</v>
      </c>
      <c r="F175" s="1">
        <v>159.38</v>
      </c>
      <c r="G175" s="1">
        <v>43.7</v>
      </c>
      <c r="H175" s="1" t="s">
        <v>6</v>
      </c>
    </row>
    <row r="176" spans="1:8" x14ac:dyDescent="0.3">
      <c r="A176" s="3">
        <v>3220</v>
      </c>
      <c r="B176" s="3">
        <v>3229.99</v>
      </c>
      <c r="C176" s="3">
        <v>1209.78</v>
      </c>
      <c r="D176" s="1">
        <v>583.41</v>
      </c>
      <c r="E176" s="1">
        <v>341.62</v>
      </c>
      <c r="F176" s="1">
        <v>162.38</v>
      </c>
      <c r="G176" s="1">
        <v>45.7</v>
      </c>
      <c r="H176" s="1" t="s">
        <v>6</v>
      </c>
    </row>
    <row r="177" spans="1:8" x14ac:dyDescent="0.3">
      <c r="A177" s="3">
        <v>3230</v>
      </c>
      <c r="B177" s="3">
        <v>3239.99</v>
      </c>
      <c r="C177" s="3">
        <v>1216.78</v>
      </c>
      <c r="D177" s="1">
        <v>588.41</v>
      </c>
      <c r="E177" s="1">
        <v>345.62</v>
      </c>
      <c r="F177" s="1">
        <v>165.38</v>
      </c>
      <c r="G177" s="1">
        <v>47.7</v>
      </c>
      <c r="H177" s="1" t="s">
        <v>6</v>
      </c>
    </row>
    <row r="178" spans="1:8" x14ac:dyDescent="0.3">
      <c r="A178" s="3">
        <v>3240</v>
      </c>
      <c r="B178" s="3">
        <v>3249.99</v>
      </c>
      <c r="C178" s="3">
        <v>1223.78</v>
      </c>
      <c r="D178" s="1">
        <v>593.41</v>
      </c>
      <c r="E178" s="1">
        <v>349.62</v>
      </c>
      <c r="F178" s="1">
        <v>168.38</v>
      </c>
      <c r="G178" s="1">
        <v>49.7</v>
      </c>
      <c r="H178" s="1" t="s">
        <v>6</v>
      </c>
    </row>
    <row r="179" spans="1:8" x14ac:dyDescent="0.3">
      <c r="A179" s="3">
        <v>3250</v>
      </c>
      <c r="B179" s="3">
        <v>3259.99</v>
      </c>
      <c r="C179" s="3">
        <v>1230.78</v>
      </c>
      <c r="D179" s="1">
        <v>598.41</v>
      </c>
      <c r="E179" s="1">
        <v>353.62</v>
      </c>
      <c r="F179" s="1">
        <v>171.38</v>
      </c>
      <c r="G179" s="1">
        <v>51.7</v>
      </c>
      <c r="H179" s="1" t="s">
        <v>6</v>
      </c>
    </row>
    <row r="180" spans="1:8" x14ac:dyDescent="0.3">
      <c r="A180" s="3">
        <v>3260</v>
      </c>
      <c r="B180" s="3">
        <v>3269.99</v>
      </c>
      <c r="C180" s="3">
        <v>1237.78</v>
      </c>
      <c r="D180" s="1">
        <v>603.41</v>
      </c>
      <c r="E180" s="1">
        <v>357.62</v>
      </c>
      <c r="F180" s="1">
        <v>174.38</v>
      </c>
      <c r="G180" s="1">
        <v>53.7</v>
      </c>
      <c r="H180" s="1" t="s">
        <v>6</v>
      </c>
    </row>
    <row r="181" spans="1:8" x14ac:dyDescent="0.3">
      <c r="A181" s="3">
        <v>3270</v>
      </c>
      <c r="B181" s="3">
        <v>3279.99</v>
      </c>
      <c r="C181" s="3">
        <v>1244.78</v>
      </c>
      <c r="D181" s="1">
        <v>608.41</v>
      </c>
      <c r="E181" s="1">
        <v>361.62</v>
      </c>
      <c r="F181" s="1">
        <v>177.38</v>
      </c>
      <c r="G181" s="1">
        <v>55.7</v>
      </c>
      <c r="H181" s="1" t="s">
        <v>6</v>
      </c>
    </row>
    <row r="182" spans="1:8" x14ac:dyDescent="0.3">
      <c r="A182" s="3">
        <v>3280</v>
      </c>
      <c r="B182" s="3">
        <v>3289.99</v>
      </c>
      <c r="C182" s="3">
        <v>1251.78</v>
      </c>
      <c r="D182" s="1">
        <v>613.41</v>
      </c>
      <c r="E182" s="1">
        <v>365.62</v>
      </c>
      <c r="F182" s="1">
        <v>180.38</v>
      </c>
      <c r="G182" s="1">
        <v>57.7</v>
      </c>
      <c r="H182" s="1" t="s">
        <v>6</v>
      </c>
    </row>
    <row r="183" spans="1:8" x14ac:dyDescent="0.3">
      <c r="A183" s="3">
        <v>3290</v>
      </c>
      <c r="B183" s="3">
        <v>3299.99</v>
      </c>
      <c r="C183" s="3">
        <v>1258.78</v>
      </c>
      <c r="D183" s="1">
        <v>618.41</v>
      </c>
      <c r="E183" s="1">
        <v>369.62</v>
      </c>
      <c r="F183" s="1">
        <v>183.38</v>
      </c>
      <c r="G183" s="1">
        <v>59.7</v>
      </c>
      <c r="H183" s="1" t="s">
        <v>6</v>
      </c>
    </row>
    <row r="184" spans="1:8" x14ac:dyDescent="0.3">
      <c r="A184" s="3">
        <v>3300</v>
      </c>
      <c r="B184" s="3">
        <v>3309.99</v>
      </c>
      <c r="C184" s="3">
        <v>1265.78</v>
      </c>
      <c r="D184" s="1">
        <v>623.41</v>
      </c>
      <c r="E184" s="1">
        <v>373.62</v>
      </c>
      <c r="F184" s="1">
        <v>186.38</v>
      </c>
      <c r="G184" s="1">
        <v>61.7</v>
      </c>
      <c r="H184" s="1" t="s">
        <v>6</v>
      </c>
    </row>
    <row r="185" spans="1:8" x14ac:dyDescent="0.3">
      <c r="A185" s="3">
        <v>3310</v>
      </c>
      <c r="B185" s="3">
        <v>3319.99</v>
      </c>
      <c r="C185" s="3">
        <v>1272.78</v>
      </c>
      <c r="D185" s="1">
        <v>628.41</v>
      </c>
      <c r="E185" s="1">
        <v>377.62</v>
      </c>
      <c r="F185" s="1">
        <v>189.38</v>
      </c>
      <c r="G185" s="1">
        <v>63.7</v>
      </c>
      <c r="H185" s="1">
        <v>0.56999999999999995</v>
      </c>
    </row>
    <row r="186" spans="1:8" x14ac:dyDescent="0.3">
      <c r="A186" s="3">
        <v>3320</v>
      </c>
      <c r="B186" s="3">
        <v>3329.99</v>
      </c>
      <c r="C186" s="3">
        <v>1279.78</v>
      </c>
      <c r="D186" s="1">
        <v>633.41</v>
      </c>
      <c r="E186" s="1">
        <v>381.62</v>
      </c>
      <c r="F186" s="1">
        <v>192.38</v>
      </c>
      <c r="G186" s="1">
        <v>65.7</v>
      </c>
      <c r="H186" s="1">
        <v>1.57</v>
      </c>
    </row>
    <row r="187" spans="1:8" x14ac:dyDescent="0.3">
      <c r="A187" s="3">
        <v>3330</v>
      </c>
      <c r="B187" s="3">
        <v>3339.99</v>
      </c>
      <c r="C187" s="3">
        <v>1286.78</v>
      </c>
      <c r="D187" s="1">
        <v>638.41</v>
      </c>
      <c r="E187" s="1">
        <v>385.62</v>
      </c>
      <c r="F187" s="1">
        <v>195.38</v>
      </c>
      <c r="G187" s="1">
        <v>67.7</v>
      </c>
      <c r="H187" s="1">
        <v>2.57</v>
      </c>
    </row>
    <row r="188" spans="1:8" x14ac:dyDescent="0.3">
      <c r="A188" s="3">
        <v>3340</v>
      </c>
      <c r="B188" s="3">
        <v>3349.99</v>
      </c>
      <c r="C188" s="3">
        <v>1293.78</v>
      </c>
      <c r="D188" s="1">
        <v>643.41</v>
      </c>
      <c r="E188" s="1">
        <v>389.62</v>
      </c>
      <c r="F188" s="1">
        <v>198.38</v>
      </c>
      <c r="G188" s="1">
        <v>69.7</v>
      </c>
      <c r="H188" s="1">
        <v>3.57</v>
      </c>
    </row>
    <row r="189" spans="1:8" x14ac:dyDescent="0.3">
      <c r="A189" s="3">
        <v>3350</v>
      </c>
      <c r="B189" s="3">
        <v>3359.99</v>
      </c>
      <c r="C189" s="3">
        <v>1300.78</v>
      </c>
      <c r="D189" s="1">
        <v>648.41</v>
      </c>
      <c r="E189" s="1">
        <v>393.62</v>
      </c>
      <c r="F189" s="1">
        <v>201.38</v>
      </c>
      <c r="G189" s="1">
        <v>71.7</v>
      </c>
      <c r="H189" s="1">
        <v>4.57</v>
      </c>
    </row>
    <row r="190" spans="1:8" x14ac:dyDescent="0.3">
      <c r="A190" s="3">
        <v>3360</v>
      </c>
      <c r="B190" s="3">
        <v>3369.99</v>
      </c>
      <c r="C190" s="3">
        <v>1307.78</v>
      </c>
      <c r="D190" s="1">
        <v>653.41</v>
      </c>
      <c r="E190" s="1">
        <v>397.62</v>
      </c>
      <c r="F190" s="1">
        <v>204.38</v>
      </c>
      <c r="G190" s="1">
        <v>73.7</v>
      </c>
      <c r="H190" s="1">
        <v>5.57</v>
      </c>
    </row>
    <row r="191" spans="1:8" x14ac:dyDescent="0.3">
      <c r="A191" s="3">
        <v>3370</v>
      </c>
      <c r="B191" s="3">
        <v>3379.99</v>
      </c>
      <c r="C191" s="3">
        <v>1314.78</v>
      </c>
      <c r="D191" s="1">
        <v>658.41</v>
      </c>
      <c r="E191" s="1">
        <v>401.62</v>
      </c>
      <c r="F191" s="1">
        <v>207.38</v>
      </c>
      <c r="G191" s="1">
        <v>75.7</v>
      </c>
      <c r="H191" s="1">
        <v>6.57</v>
      </c>
    </row>
    <row r="192" spans="1:8" x14ac:dyDescent="0.3">
      <c r="A192" s="3">
        <v>3380</v>
      </c>
      <c r="B192" s="3">
        <v>3389.99</v>
      </c>
      <c r="C192" s="3">
        <v>1321.78</v>
      </c>
      <c r="D192" s="1">
        <v>663.41</v>
      </c>
      <c r="E192" s="1">
        <v>405.62</v>
      </c>
      <c r="F192" s="1">
        <v>210.38</v>
      </c>
      <c r="G192" s="1">
        <v>77.7</v>
      </c>
      <c r="H192" s="1">
        <v>7.57</v>
      </c>
    </row>
    <row r="193" spans="1:8" x14ac:dyDescent="0.3">
      <c r="A193" s="3">
        <v>3390</v>
      </c>
      <c r="B193" s="3">
        <v>3399</v>
      </c>
      <c r="C193" s="3">
        <v>1328.78</v>
      </c>
      <c r="D193" s="1">
        <v>668.41</v>
      </c>
      <c r="E193" s="1">
        <v>409.62</v>
      </c>
      <c r="F193" s="1">
        <v>213.38</v>
      </c>
      <c r="G193" s="1">
        <v>79.7</v>
      </c>
      <c r="H193" s="1">
        <v>8.57</v>
      </c>
    </row>
    <row r="194" spans="1:8" x14ac:dyDescent="0.3">
      <c r="A194" s="3">
        <v>3400</v>
      </c>
      <c r="B194" s="3">
        <v>3409</v>
      </c>
      <c r="C194" s="3">
        <v>1335.78</v>
      </c>
      <c r="D194" s="1">
        <v>673.41</v>
      </c>
      <c r="E194" s="1">
        <v>413.62</v>
      </c>
      <c r="F194" s="1">
        <v>216.38</v>
      </c>
      <c r="G194" s="1">
        <v>81.7</v>
      </c>
      <c r="H194" s="1">
        <v>9.57</v>
      </c>
    </row>
    <row r="195" spans="1:8" x14ac:dyDescent="0.3">
      <c r="A195" s="3">
        <v>3410</v>
      </c>
      <c r="B195" s="3">
        <v>3419</v>
      </c>
      <c r="C195" s="3">
        <v>1342.78</v>
      </c>
      <c r="D195" s="1">
        <v>678.41</v>
      </c>
      <c r="E195" s="1">
        <v>417.62</v>
      </c>
      <c r="F195" s="1">
        <v>219.38</v>
      </c>
      <c r="G195" s="1">
        <v>83.7</v>
      </c>
      <c r="H195" s="1">
        <v>10.57</v>
      </c>
    </row>
    <row r="196" spans="1:8" x14ac:dyDescent="0.3">
      <c r="A196" s="3">
        <v>3420</v>
      </c>
      <c r="B196" s="3">
        <v>3429</v>
      </c>
      <c r="C196" s="3">
        <v>1349.78</v>
      </c>
      <c r="D196" s="1">
        <v>683.41</v>
      </c>
      <c r="E196" s="1">
        <v>421.62</v>
      </c>
      <c r="F196" s="1">
        <v>222.38</v>
      </c>
      <c r="G196" s="1">
        <v>85.7</v>
      </c>
      <c r="H196" s="1">
        <v>11.57</v>
      </c>
    </row>
    <row r="197" spans="1:8" x14ac:dyDescent="0.3">
      <c r="A197" s="3">
        <v>3430</v>
      </c>
      <c r="B197" s="3">
        <v>3439</v>
      </c>
      <c r="C197" s="3">
        <v>1356.78</v>
      </c>
      <c r="D197" s="1">
        <v>688.41</v>
      </c>
      <c r="E197" s="1">
        <v>425.62</v>
      </c>
      <c r="F197" s="1">
        <v>225.38</v>
      </c>
      <c r="G197" s="1">
        <v>87.7</v>
      </c>
      <c r="H197" s="1">
        <v>12.57</v>
      </c>
    </row>
    <row r="198" spans="1:8" x14ac:dyDescent="0.3">
      <c r="A198" s="3">
        <v>3440</v>
      </c>
      <c r="B198" s="3">
        <v>3449</v>
      </c>
      <c r="C198" s="3">
        <v>1363.78</v>
      </c>
      <c r="D198" s="1">
        <v>693.41</v>
      </c>
      <c r="E198" s="1">
        <v>429.62</v>
      </c>
      <c r="F198" s="1">
        <v>228.38</v>
      </c>
      <c r="G198" s="1">
        <v>89.7</v>
      </c>
      <c r="H198" s="1">
        <v>13.57</v>
      </c>
    </row>
    <row r="199" spans="1:8" x14ac:dyDescent="0.3">
      <c r="A199" s="3">
        <v>3450</v>
      </c>
      <c r="B199" s="3">
        <v>3459</v>
      </c>
      <c r="C199" s="3">
        <v>1370.78</v>
      </c>
      <c r="D199" s="1">
        <v>698.41</v>
      </c>
      <c r="E199" s="1">
        <v>433.62</v>
      </c>
      <c r="F199" s="1">
        <v>231.38</v>
      </c>
      <c r="G199" s="1">
        <v>91.7</v>
      </c>
      <c r="H199" s="1">
        <v>14.57</v>
      </c>
    </row>
    <row r="200" spans="1:8" x14ac:dyDescent="0.3">
      <c r="A200" s="3">
        <v>3460</v>
      </c>
      <c r="B200" s="3">
        <v>3469</v>
      </c>
      <c r="C200" s="3">
        <v>1377.78</v>
      </c>
      <c r="D200" s="1">
        <v>703.41</v>
      </c>
      <c r="E200" s="1">
        <v>437.62</v>
      </c>
      <c r="F200" s="1">
        <v>234.38</v>
      </c>
      <c r="G200" s="1">
        <v>93.7</v>
      </c>
      <c r="H200" s="1">
        <v>15.57</v>
      </c>
    </row>
    <row r="201" spans="1:8" x14ac:dyDescent="0.3">
      <c r="A201" s="3">
        <v>3470</v>
      </c>
      <c r="B201" s="3">
        <v>3479</v>
      </c>
      <c r="C201" s="3">
        <v>1384.78</v>
      </c>
      <c r="D201" s="1">
        <v>708.41</v>
      </c>
      <c r="E201" s="1">
        <v>441.62</v>
      </c>
      <c r="F201" s="1">
        <v>237.38</v>
      </c>
      <c r="G201" s="1">
        <v>95.7</v>
      </c>
      <c r="H201" s="1">
        <v>16.57</v>
      </c>
    </row>
    <row r="202" spans="1:8" x14ac:dyDescent="0.3">
      <c r="A202" s="3">
        <v>3480</v>
      </c>
      <c r="B202" s="3">
        <v>3489</v>
      </c>
      <c r="C202" s="3">
        <v>1391.78</v>
      </c>
      <c r="D202" s="1">
        <v>713.41</v>
      </c>
      <c r="E202" s="1">
        <v>445.62</v>
      </c>
      <c r="F202" s="1">
        <v>240.38</v>
      </c>
      <c r="G202" s="1">
        <v>97.7</v>
      </c>
      <c r="H202" s="1">
        <v>17.57</v>
      </c>
    </row>
    <row r="203" spans="1:8" x14ac:dyDescent="0.3">
      <c r="A203" s="3">
        <v>3490</v>
      </c>
      <c r="B203" s="3">
        <v>3499</v>
      </c>
      <c r="C203" s="3">
        <v>1398.78</v>
      </c>
      <c r="D203" s="1">
        <v>718.41</v>
      </c>
      <c r="E203" s="1">
        <v>449.62</v>
      </c>
      <c r="F203" s="1">
        <v>243.38</v>
      </c>
      <c r="G203" s="1">
        <v>99.7</v>
      </c>
      <c r="H203" s="1">
        <v>18.57</v>
      </c>
    </row>
    <row r="204" spans="1:8" x14ac:dyDescent="0.3">
      <c r="A204" s="3">
        <v>3500</v>
      </c>
      <c r="B204" s="3">
        <v>3509</v>
      </c>
      <c r="C204" s="3">
        <v>1405.78</v>
      </c>
      <c r="D204" s="1">
        <v>723.41</v>
      </c>
      <c r="E204" s="1">
        <v>453.62</v>
      </c>
      <c r="F204" s="1">
        <v>246.38</v>
      </c>
      <c r="G204" s="1">
        <v>101.7</v>
      </c>
      <c r="H204" s="1">
        <v>19.57</v>
      </c>
    </row>
    <row r="205" spans="1:8" x14ac:dyDescent="0.3">
      <c r="A205" s="3">
        <v>3510</v>
      </c>
      <c r="B205" s="3">
        <v>3519</v>
      </c>
      <c r="C205" s="3">
        <v>1412.78</v>
      </c>
      <c r="D205" s="1">
        <v>728.41</v>
      </c>
      <c r="E205" s="1">
        <v>457.62</v>
      </c>
      <c r="F205" s="1">
        <v>249.38</v>
      </c>
      <c r="G205" s="1">
        <v>103.7</v>
      </c>
      <c r="H205" s="1">
        <v>20.57</v>
      </c>
    </row>
    <row r="206" spans="1:8" x14ac:dyDescent="0.3">
      <c r="A206" s="3">
        <v>3520</v>
      </c>
      <c r="B206" s="3">
        <v>3529</v>
      </c>
      <c r="C206" s="3">
        <v>1419.78</v>
      </c>
      <c r="D206" s="1">
        <v>733.41</v>
      </c>
      <c r="E206" s="1">
        <v>461.62</v>
      </c>
      <c r="F206" s="1">
        <v>252.38</v>
      </c>
      <c r="G206" s="1">
        <v>105.7</v>
      </c>
      <c r="H206" s="1">
        <v>21.57</v>
      </c>
    </row>
    <row r="207" spans="1:8" x14ac:dyDescent="0.3">
      <c r="A207" s="3">
        <v>3530</v>
      </c>
      <c r="B207" s="3">
        <v>3539</v>
      </c>
      <c r="C207" s="3">
        <v>1426.78</v>
      </c>
      <c r="D207" s="1">
        <v>738.41</v>
      </c>
      <c r="E207" s="1">
        <v>465.62</v>
      </c>
      <c r="F207" s="1">
        <v>255.38</v>
      </c>
      <c r="G207" s="1">
        <v>107.7</v>
      </c>
      <c r="H207" s="1">
        <v>22.57</v>
      </c>
    </row>
    <row r="208" spans="1:8" x14ac:dyDescent="0.3">
      <c r="A208" s="3">
        <v>3540</v>
      </c>
      <c r="B208" s="3">
        <v>3549</v>
      </c>
      <c r="C208" s="3">
        <v>1433.78</v>
      </c>
      <c r="D208" s="1">
        <v>743.41</v>
      </c>
      <c r="E208" s="1">
        <v>469.62</v>
      </c>
      <c r="F208" s="1">
        <v>258.38</v>
      </c>
      <c r="G208" s="1">
        <v>109.7</v>
      </c>
      <c r="H208" s="1">
        <v>23.57</v>
      </c>
    </row>
    <row r="209" spans="1:8" x14ac:dyDescent="0.3">
      <c r="A209" s="3">
        <v>3550</v>
      </c>
      <c r="B209" s="3">
        <v>3559</v>
      </c>
      <c r="C209" s="3">
        <v>1440.78</v>
      </c>
      <c r="D209" s="1">
        <v>748.41</v>
      </c>
      <c r="E209" s="1">
        <v>473.62</v>
      </c>
      <c r="F209" s="1">
        <v>261.38</v>
      </c>
      <c r="G209" s="1">
        <v>111.7</v>
      </c>
      <c r="H209" s="1">
        <v>24.57</v>
      </c>
    </row>
    <row r="210" spans="1:8" x14ac:dyDescent="0.3">
      <c r="A210" s="3">
        <v>3560</v>
      </c>
      <c r="B210" s="3">
        <v>3569</v>
      </c>
      <c r="C210" s="3">
        <v>1447.78</v>
      </c>
      <c r="D210" s="1">
        <v>753.41</v>
      </c>
      <c r="E210" s="1">
        <v>477.62</v>
      </c>
      <c r="F210" s="1">
        <v>264.38</v>
      </c>
      <c r="G210" s="1">
        <v>113.7</v>
      </c>
      <c r="H210" s="1">
        <v>25.57</v>
      </c>
    </row>
    <row r="211" spans="1:8" x14ac:dyDescent="0.3">
      <c r="A211" s="3">
        <v>3570</v>
      </c>
      <c r="B211" s="3">
        <v>3579</v>
      </c>
      <c r="C211" s="3">
        <v>1454.78</v>
      </c>
      <c r="D211" s="1">
        <v>758.41</v>
      </c>
      <c r="E211" s="1">
        <v>481.62</v>
      </c>
      <c r="F211" s="1">
        <v>267.38</v>
      </c>
      <c r="G211" s="1">
        <v>115.7</v>
      </c>
      <c r="H211" s="1">
        <v>26.57</v>
      </c>
    </row>
    <row r="212" spans="1:8" x14ac:dyDescent="0.3">
      <c r="A212" s="3">
        <v>3580</v>
      </c>
      <c r="B212" s="3">
        <v>3589</v>
      </c>
      <c r="C212" s="3">
        <v>1461.78</v>
      </c>
      <c r="D212" s="1">
        <v>763.41</v>
      </c>
      <c r="E212" s="1">
        <v>485.62</v>
      </c>
      <c r="F212" s="1">
        <v>270.38</v>
      </c>
      <c r="G212" s="1">
        <v>117.7</v>
      </c>
      <c r="H212" s="1">
        <v>27.57</v>
      </c>
    </row>
    <row r="213" spans="1:8" x14ac:dyDescent="0.3">
      <c r="A213" s="3">
        <v>3590</v>
      </c>
      <c r="B213" s="3">
        <v>3599</v>
      </c>
      <c r="C213" s="3">
        <v>1468.78</v>
      </c>
      <c r="D213" s="1">
        <v>768.41</v>
      </c>
      <c r="E213" s="1">
        <v>489.62</v>
      </c>
      <c r="F213" s="1">
        <v>273.38</v>
      </c>
      <c r="G213" s="1">
        <v>119.7</v>
      </c>
      <c r="H213" s="1">
        <v>28.57</v>
      </c>
    </row>
    <row r="214" spans="1:8" x14ac:dyDescent="0.3">
      <c r="A214" s="3">
        <v>3600</v>
      </c>
      <c r="B214" s="3">
        <v>3609</v>
      </c>
      <c r="C214" s="3">
        <v>1475.78</v>
      </c>
      <c r="D214" s="1">
        <v>773.41</v>
      </c>
      <c r="E214" s="1">
        <v>493.62</v>
      </c>
      <c r="F214" s="1">
        <v>276.38</v>
      </c>
      <c r="G214" s="1">
        <v>121.7</v>
      </c>
      <c r="H214" s="1">
        <v>29.57</v>
      </c>
    </row>
    <row r="215" spans="1:8" x14ac:dyDescent="0.3">
      <c r="A215" s="3">
        <v>3610</v>
      </c>
      <c r="B215" s="3">
        <v>3619</v>
      </c>
      <c r="C215" s="3">
        <v>1482.78</v>
      </c>
      <c r="D215" s="1">
        <v>778.41</v>
      </c>
      <c r="E215" s="1">
        <v>497.62</v>
      </c>
      <c r="F215" s="1">
        <v>279.38</v>
      </c>
      <c r="G215" s="1">
        <v>123.7</v>
      </c>
      <c r="H215" s="1">
        <v>30.57</v>
      </c>
    </row>
    <row r="216" spans="1:8" x14ac:dyDescent="0.3">
      <c r="A216" s="3">
        <v>3620</v>
      </c>
      <c r="B216" s="3">
        <v>3629</v>
      </c>
      <c r="C216" s="3">
        <v>1489.78</v>
      </c>
      <c r="D216" s="1">
        <v>783.41</v>
      </c>
      <c r="E216" s="1">
        <v>501.62</v>
      </c>
      <c r="F216" s="1">
        <v>282.38</v>
      </c>
      <c r="G216" s="1">
        <v>125.7</v>
      </c>
      <c r="H216" s="1">
        <v>31.57</v>
      </c>
    </row>
    <row r="217" spans="1:8" x14ac:dyDescent="0.3">
      <c r="A217" s="3">
        <v>3630</v>
      </c>
      <c r="B217" s="3">
        <v>3639</v>
      </c>
      <c r="C217" s="3">
        <v>1496.78</v>
      </c>
      <c r="D217" s="1">
        <v>788.41</v>
      </c>
      <c r="E217" s="1">
        <v>505.62</v>
      </c>
      <c r="F217" s="1">
        <v>285.38</v>
      </c>
      <c r="G217" s="1">
        <v>127.7</v>
      </c>
      <c r="H217" s="1">
        <v>32.57</v>
      </c>
    </row>
    <row r="218" spans="1:8" x14ac:dyDescent="0.3">
      <c r="A218" s="3">
        <v>3640</v>
      </c>
      <c r="B218" s="3">
        <v>3649</v>
      </c>
      <c r="C218" s="3">
        <v>1503.78</v>
      </c>
      <c r="D218" s="1">
        <v>793.41</v>
      </c>
      <c r="E218" s="1">
        <v>509.62</v>
      </c>
      <c r="F218" s="1">
        <v>288.38</v>
      </c>
      <c r="G218" s="1">
        <v>129.69999999999999</v>
      </c>
      <c r="H218" s="1">
        <v>33.57</v>
      </c>
    </row>
    <row r="219" spans="1:8" x14ac:dyDescent="0.3">
      <c r="A219" s="3">
        <v>3650</v>
      </c>
      <c r="B219" s="3">
        <v>3659</v>
      </c>
      <c r="C219" s="3">
        <v>1510.78</v>
      </c>
      <c r="D219" s="1">
        <v>798.41</v>
      </c>
      <c r="E219" s="1">
        <v>513.62</v>
      </c>
      <c r="F219" s="1">
        <v>291.38</v>
      </c>
      <c r="G219" s="1">
        <v>131.69999999999999</v>
      </c>
      <c r="H219" s="1">
        <v>34.57</v>
      </c>
    </row>
    <row r="220" spans="1:8" x14ac:dyDescent="0.3">
      <c r="A220" s="3">
        <v>3660</v>
      </c>
      <c r="B220" s="3">
        <v>3669</v>
      </c>
      <c r="C220" s="3">
        <v>1517.78</v>
      </c>
      <c r="D220" s="1">
        <v>803.41</v>
      </c>
      <c r="E220" s="1">
        <v>517.62</v>
      </c>
      <c r="F220" s="1">
        <v>294.38</v>
      </c>
      <c r="G220" s="1">
        <v>133.69999999999999</v>
      </c>
      <c r="H220" s="1">
        <v>35.57</v>
      </c>
    </row>
    <row r="221" spans="1:8" x14ac:dyDescent="0.3">
      <c r="A221" s="3">
        <v>3670</v>
      </c>
      <c r="B221" s="3">
        <v>3679</v>
      </c>
      <c r="C221" s="3">
        <v>1524.78</v>
      </c>
      <c r="D221" s="1">
        <v>808.41</v>
      </c>
      <c r="E221" s="1">
        <v>521.62</v>
      </c>
      <c r="F221" s="1">
        <v>297.38</v>
      </c>
      <c r="G221" s="1">
        <v>135.69999999999999</v>
      </c>
      <c r="H221" s="1">
        <v>36.57</v>
      </c>
    </row>
    <row r="222" spans="1:8" x14ac:dyDescent="0.3">
      <c r="A222" s="3">
        <v>3680</v>
      </c>
      <c r="B222" s="3">
        <v>3689</v>
      </c>
      <c r="C222" s="3">
        <v>1531.78</v>
      </c>
      <c r="D222" s="1">
        <v>813.41</v>
      </c>
      <c r="E222" s="1">
        <v>525.62</v>
      </c>
      <c r="F222" s="1">
        <v>300.38</v>
      </c>
      <c r="G222" s="1">
        <v>137.69999999999999</v>
      </c>
      <c r="H222" s="1">
        <v>37.57</v>
      </c>
    </row>
    <row r="223" spans="1:8" x14ac:dyDescent="0.3">
      <c r="A223" s="3">
        <v>3690</v>
      </c>
      <c r="B223" s="3">
        <v>3699</v>
      </c>
      <c r="C223" s="3">
        <v>1538.78</v>
      </c>
      <c r="D223" s="1">
        <v>818.41</v>
      </c>
      <c r="E223" s="1">
        <v>529.62</v>
      </c>
      <c r="F223" s="1">
        <v>303.38</v>
      </c>
      <c r="G223" s="1">
        <v>139.69999999999999</v>
      </c>
      <c r="H223" s="1">
        <v>38.57</v>
      </c>
    </row>
    <row r="224" spans="1:8" x14ac:dyDescent="0.3">
      <c r="A224" s="3">
        <v>3700</v>
      </c>
      <c r="B224" s="3">
        <v>3709</v>
      </c>
      <c r="C224" s="3">
        <v>1545.78</v>
      </c>
      <c r="D224" s="1">
        <v>823.41</v>
      </c>
      <c r="E224" s="1">
        <v>533.62</v>
      </c>
      <c r="F224" s="1">
        <v>306.38</v>
      </c>
      <c r="G224" s="1">
        <v>141.69999999999999</v>
      </c>
      <c r="H224" s="1">
        <v>39.57</v>
      </c>
    </row>
    <row r="225" spans="1:8" x14ac:dyDescent="0.3">
      <c r="A225" s="3">
        <v>3710</v>
      </c>
      <c r="B225" s="3">
        <v>3719</v>
      </c>
      <c r="C225" s="3">
        <v>1552.78</v>
      </c>
      <c r="D225" s="1">
        <v>828.41</v>
      </c>
      <c r="E225" s="1">
        <v>537.62</v>
      </c>
      <c r="F225" s="1">
        <v>309.38</v>
      </c>
      <c r="G225" s="1">
        <v>143.69999999999999</v>
      </c>
      <c r="H225" s="1">
        <v>40.57</v>
      </c>
    </row>
    <row r="226" spans="1:8" x14ac:dyDescent="0.3">
      <c r="A226" s="3">
        <v>3720</v>
      </c>
      <c r="B226" s="3">
        <v>3729</v>
      </c>
      <c r="C226" s="3">
        <v>1559.78</v>
      </c>
      <c r="D226" s="1">
        <v>833.41</v>
      </c>
      <c r="E226" s="1">
        <v>541.62</v>
      </c>
      <c r="F226" s="1">
        <v>312.38</v>
      </c>
      <c r="G226" s="1">
        <v>145.69999999999999</v>
      </c>
      <c r="H226" s="1">
        <v>41.57</v>
      </c>
    </row>
    <row r="227" spans="1:8" x14ac:dyDescent="0.3">
      <c r="A227" s="3">
        <v>3730</v>
      </c>
      <c r="B227" s="3">
        <v>3739</v>
      </c>
      <c r="C227" s="3">
        <v>1566.78</v>
      </c>
      <c r="D227" s="1">
        <v>838.41</v>
      </c>
      <c r="E227" s="1">
        <v>545.62</v>
      </c>
      <c r="F227" s="1">
        <v>315.38</v>
      </c>
      <c r="G227" s="1">
        <v>147.69999999999999</v>
      </c>
      <c r="H227" s="1">
        <v>42.57</v>
      </c>
    </row>
    <row r="228" spans="1:8" x14ac:dyDescent="0.3">
      <c r="A228" s="3">
        <v>3740</v>
      </c>
      <c r="B228" s="3">
        <v>3749</v>
      </c>
      <c r="C228" s="3">
        <v>1573.78</v>
      </c>
      <c r="D228" s="1">
        <v>843.41</v>
      </c>
      <c r="E228" s="1">
        <v>549.62</v>
      </c>
      <c r="F228" s="1">
        <v>318.38</v>
      </c>
      <c r="G228" s="1">
        <v>149.69999999999999</v>
      </c>
      <c r="H228" s="1">
        <v>43.57</v>
      </c>
    </row>
    <row r="229" spans="1:8" x14ac:dyDescent="0.3">
      <c r="A229" s="3">
        <v>3750</v>
      </c>
      <c r="B229" s="3">
        <v>3759</v>
      </c>
      <c r="C229" s="3">
        <v>1580.78</v>
      </c>
      <c r="D229" s="1">
        <v>848.41</v>
      </c>
      <c r="E229" s="1">
        <v>553.62</v>
      </c>
      <c r="F229" s="1">
        <v>321.38</v>
      </c>
      <c r="G229" s="1">
        <v>151.69999999999999</v>
      </c>
      <c r="H229" s="1">
        <v>44.57</v>
      </c>
    </row>
    <row r="230" spans="1:8" x14ac:dyDescent="0.3">
      <c r="A230" s="3">
        <v>3760</v>
      </c>
      <c r="B230" s="3">
        <v>3769</v>
      </c>
      <c r="C230" s="3">
        <v>1587.78</v>
      </c>
      <c r="D230" s="1">
        <v>853.41</v>
      </c>
      <c r="E230" s="1">
        <v>557.62</v>
      </c>
      <c r="F230" s="1">
        <v>324.38</v>
      </c>
      <c r="G230" s="1">
        <v>153.69999999999999</v>
      </c>
      <c r="H230" s="1">
        <v>45.57</v>
      </c>
    </row>
    <row r="231" spans="1:8" x14ac:dyDescent="0.3">
      <c r="A231" s="3">
        <v>3770</v>
      </c>
      <c r="B231" s="3">
        <v>3779.99</v>
      </c>
      <c r="C231" s="3">
        <v>1594.78</v>
      </c>
      <c r="D231" s="1">
        <v>858.41</v>
      </c>
      <c r="E231" s="1">
        <v>561.62</v>
      </c>
      <c r="F231" s="1">
        <v>327.38</v>
      </c>
      <c r="G231" s="1">
        <v>155.69999999999999</v>
      </c>
      <c r="H231" s="1">
        <v>46.57</v>
      </c>
    </row>
    <row r="232" spans="1:8" x14ac:dyDescent="0.3">
      <c r="A232" s="3">
        <v>3780</v>
      </c>
      <c r="B232" s="3">
        <v>3789.99</v>
      </c>
      <c r="C232" s="3">
        <v>1601.78</v>
      </c>
      <c r="D232" s="1">
        <v>863.41</v>
      </c>
      <c r="E232" s="1">
        <v>565.62</v>
      </c>
      <c r="F232" s="1">
        <v>330.38</v>
      </c>
      <c r="G232" s="1">
        <v>157.69999999999999</v>
      </c>
      <c r="H232" s="1">
        <v>47.57</v>
      </c>
    </row>
    <row r="233" spans="1:8" x14ac:dyDescent="0.3">
      <c r="A233" s="3">
        <v>3790</v>
      </c>
      <c r="B233" s="3">
        <v>3799.99</v>
      </c>
      <c r="C233" s="3">
        <v>1608.78</v>
      </c>
      <c r="D233" s="1">
        <v>868.41</v>
      </c>
      <c r="E233" s="1">
        <v>569.62</v>
      </c>
      <c r="F233" s="1">
        <v>333.38</v>
      </c>
      <c r="G233" s="1">
        <v>159.69999999999999</v>
      </c>
      <c r="H233" s="1">
        <v>48.57</v>
      </c>
    </row>
    <row r="234" spans="1:8" x14ac:dyDescent="0.3">
      <c r="A234" s="3">
        <v>3800</v>
      </c>
      <c r="B234" s="3">
        <v>3809.99</v>
      </c>
      <c r="C234" s="3">
        <v>1615.78</v>
      </c>
      <c r="D234" s="1">
        <v>873.41</v>
      </c>
      <c r="E234" s="1">
        <v>573.62</v>
      </c>
      <c r="F234" s="1">
        <v>336.38</v>
      </c>
      <c r="G234" s="1">
        <v>161.69999999999999</v>
      </c>
      <c r="H234" s="1">
        <v>49.57</v>
      </c>
    </row>
    <row r="235" spans="1:8" x14ac:dyDescent="0.3">
      <c r="A235" s="3">
        <v>3810</v>
      </c>
      <c r="B235" s="3">
        <v>3819.99</v>
      </c>
      <c r="C235" s="3">
        <v>1622.78</v>
      </c>
      <c r="D235" s="1">
        <v>878.41</v>
      </c>
      <c r="E235" s="1">
        <v>577.62</v>
      </c>
      <c r="F235" s="1">
        <v>339.38</v>
      </c>
      <c r="G235" s="1">
        <v>163.69999999999999</v>
      </c>
      <c r="H235" s="1">
        <v>50.57</v>
      </c>
    </row>
    <row r="236" spans="1:8" x14ac:dyDescent="0.3">
      <c r="A236" s="3">
        <v>3820</v>
      </c>
      <c r="B236" s="3">
        <v>3829.99</v>
      </c>
      <c r="C236" s="3">
        <v>1629.78</v>
      </c>
      <c r="D236" s="1">
        <v>883.41</v>
      </c>
      <c r="E236" s="1">
        <v>581.62</v>
      </c>
      <c r="F236" s="1">
        <v>342.38</v>
      </c>
      <c r="G236" s="1">
        <v>165.7</v>
      </c>
      <c r="H236" s="1">
        <v>51.57</v>
      </c>
    </row>
    <row r="237" spans="1:8" x14ac:dyDescent="0.3">
      <c r="A237" s="3">
        <v>3830</v>
      </c>
      <c r="B237" s="3">
        <v>3839.99</v>
      </c>
      <c r="C237" s="3">
        <v>1636.78</v>
      </c>
      <c r="D237" s="1">
        <v>888.41</v>
      </c>
      <c r="E237" s="1">
        <v>585.62</v>
      </c>
      <c r="F237" s="1">
        <v>345.38</v>
      </c>
      <c r="G237" s="1">
        <v>167.7</v>
      </c>
      <c r="H237" s="1">
        <v>52.57</v>
      </c>
    </row>
    <row r="238" spans="1:8" x14ac:dyDescent="0.3">
      <c r="A238" s="3">
        <v>3840</v>
      </c>
      <c r="B238" s="3">
        <v>3849.99</v>
      </c>
      <c r="C238" s="3">
        <v>1643.78</v>
      </c>
      <c r="D238" s="1">
        <v>893.41</v>
      </c>
      <c r="E238" s="1">
        <v>589.62</v>
      </c>
      <c r="F238" s="1">
        <v>348.38</v>
      </c>
      <c r="G238" s="1">
        <v>169.7</v>
      </c>
      <c r="H238" s="1">
        <v>53.57</v>
      </c>
    </row>
    <row r="239" spans="1:8" x14ac:dyDescent="0.3">
      <c r="A239" s="3">
        <v>3850</v>
      </c>
      <c r="B239" s="3">
        <v>3859.99</v>
      </c>
      <c r="C239" s="3">
        <v>1650.78</v>
      </c>
      <c r="D239" s="1">
        <v>898.41</v>
      </c>
      <c r="E239" s="1">
        <v>593.62</v>
      </c>
      <c r="F239" s="1">
        <v>351.38</v>
      </c>
      <c r="G239" s="1">
        <v>171.7</v>
      </c>
      <c r="H239" s="1">
        <v>54.57</v>
      </c>
    </row>
    <row r="240" spans="1:8" x14ac:dyDescent="0.3">
      <c r="A240" s="3">
        <v>3860</v>
      </c>
      <c r="B240" s="3">
        <v>3869.99</v>
      </c>
      <c r="C240" s="3">
        <v>1657.78</v>
      </c>
      <c r="D240" s="1">
        <v>903.41</v>
      </c>
      <c r="E240" s="1">
        <v>597.62</v>
      </c>
      <c r="F240" s="1">
        <v>354.38</v>
      </c>
      <c r="G240" s="1">
        <v>173.7</v>
      </c>
      <c r="H240" s="1">
        <v>55.57</v>
      </c>
    </row>
    <row r="241" spans="1:8" x14ac:dyDescent="0.3">
      <c r="A241" s="3">
        <v>3870</v>
      </c>
      <c r="B241" s="3">
        <v>3879.99</v>
      </c>
      <c r="C241" s="3">
        <v>1664.78</v>
      </c>
      <c r="D241" s="1">
        <v>908.41</v>
      </c>
      <c r="E241" s="1">
        <v>601.62</v>
      </c>
      <c r="F241" s="1">
        <v>357.38</v>
      </c>
      <c r="G241" s="1">
        <v>175.7</v>
      </c>
      <c r="H241" s="1">
        <v>56.57</v>
      </c>
    </row>
    <row r="242" spans="1:8" x14ac:dyDescent="0.3">
      <c r="A242" s="3">
        <v>3880</v>
      </c>
      <c r="B242" s="3">
        <v>3889.99</v>
      </c>
      <c r="C242" s="3">
        <v>1671.78</v>
      </c>
      <c r="D242" s="1">
        <v>913.41</v>
      </c>
      <c r="E242" s="1">
        <v>605.62</v>
      </c>
      <c r="F242" s="1">
        <v>360.38</v>
      </c>
      <c r="G242" s="1">
        <v>177.7</v>
      </c>
      <c r="H242" s="1">
        <v>57.57</v>
      </c>
    </row>
    <row r="243" spans="1:8" x14ac:dyDescent="0.3">
      <c r="A243" s="3">
        <v>3890</v>
      </c>
      <c r="B243" s="3">
        <v>3899.99</v>
      </c>
      <c r="C243" s="3">
        <v>1678.78</v>
      </c>
      <c r="D243" s="1">
        <v>918.41</v>
      </c>
      <c r="E243" s="1">
        <v>609.62</v>
      </c>
      <c r="F243" s="1">
        <v>363.38</v>
      </c>
      <c r="G243" s="1">
        <v>179.7</v>
      </c>
      <c r="H243" s="1">
        <v>58.57</v>
      </c>
    </row>
    <row r="244" spans="1:8" x14ac:dyDescent="0.3">
      <c r="A244" s="3">
        <v>3900</v>
      </c>
      <c r="B244" s="3">
        <v>3909.99</v>
      </c>
      <c r="C244" s="3">
        <v>1685.78</v>
      </c>
      <c r="D244" s="1">
        <v>923.41</v>
      </c>
      <c r="E244" s="1">
        <v>613.62</v>
      </c>
      <c r="F244" s="1">
        <v>366.38</v>
      </c>
      <c r="G244" s="1">
        <v>181.7</v>
      </c>
      <c r="H244" s="1">
        <v>59.57</v>
      </c>
    </row>
    <row r="245" spans="1:8" x14ac:dyDescent="0.3">
      <c r="A245" s="3">
        <v>3910</v>
      </c>
      <c r="B245" s="3">
        <v>3919.99</v>
      </c>
      <c r="C245" s="3">
        <v>1692.78</v>
      </c>
      <c r="D245" s="1">
        <v>928.41</v>
      </c>
      <c r="E245" s="1">
        <v>617.62</v>
      </c>
      <c r="F245" s="1">
        <v>369.38</v>
      </c>
      <c r="G245" s="1">
        <v>183.7</v>
      </c>
      <c r="H245" s="1">
        <v>60.57</v>
      </c>
    </row>
    <row r="246" spans="1:8" x14ac:dyDescent="0.3">
      <c r="A246" s="3">
        <v>3920</v>
      </c>
      <c r="B246" s="3">
        <v>3929.99</v>
      </c>
      <c r="C246" s="3">
        <v>1699.78</v>
      </c>
      <c r="D246" s="1">
        <v>933.41</v>
      </c>
      <c r="E246" s="1">
        <v>621.62</v>
      </c>
      <c r="F246" s="1">
        <v>372.38</v>
      </c>
      <c r="G246" s="1">
        <v>185.7</v>
      </c>
      <c r="H246" s="1">
        <v>61.57</v>
      </c>
    </row>
    <row r="247" spans="1:8" x14ac:dyDescent="0.3">
      <c r="A247" s="3">
        <v>3930</v>
      </c>
      <c r="B247" s="3">
        <v>3939.99</v>
      </c>
      <c r="C247" s="3">
        <v>1706.78</v>
      </c>
      <c r="D247" s="1">
        <v>938.41</v>
      </c>
      <c r="E247" s="1">
        <v>625.62</v>
      </c>
      <c r="F247" s="1">
        <v>375.38</v>
      </c>
      <c r="G247" s="1">
        <v>187.7</v>
      </c>
      <c r="H247" s="1">
        <v>62.57</v>
      </c>
    </row>
    <row r="248" spans="1:8" x14ac:dyDescent="0.3">
      <c r="A248" s="3">
        <v>3940</v>
      </c>
      <c r="B248" s="3">
        <v>3949.99</v>
      </c>
      <c r="C248" s="3">
        <v>1713.78</v>
      </c>
      <c r="D248" s="1">
        <v>943.41</v>
      </c>
      <c r="E248" s="1">
        <v>629.62</v>
      </c>
      <c r="F248" s="1">
        <v>378.38</v>
      </c>
      <c r="G248" s="1">
        <v>189.7</v>
      </c>
      <c r="H248" s="1">
        <v>63.57</v>
      </c>
    </row>
    <row r="249" spans="1:8" x14ac:dyDescent="0.3">
      <c r="A249" s="3">
        <v>3950</v>
      </c>
      <c r="B249" s="3">
        <v>3959.99</v>
      </c>
      <c r="C249" s="3">
        <v>1720.78</v>
      </c>
      <c r="D249" s="1">
        <v>948.41</v>
      </c>
      <c r="E249" s="1">
        <v>633.62</v>
      </c>
      <c r="F249" s="1">
        <v>381.38</v>
      </c>
      <c r="G249" s="1">
        <v>191.7</v>
      </c>
      <c r="H249" s="1">
        <v>64.569999999999993</v>
      </c>
    </row>
    <row r="250" spans="1:8" x14ac:dyDescent="0.3">
      <c r="A250" s="3">
        <v>3960</v>
      </c>
      <c r="B250" s="3">
        <v>3969.99</v>
      </c>
      <c r="C250" s="3">
        <v>1727.78</v>
      </c>
      <c r="D250" s="1">
        <v>953.41</v>
      </c>
      <c r="E250" s="1">
        <v>637.62</v>
      </c>
      <c r="F250" s="1">
        <v>384.38</v>
      </c>
      <c r="G250" s="1">
        <v>193.7</v>
      </c>
      <c r="H250" s="1">
        <v>65.569999999999993</v>
      </c>
    </row>
    <row r="251" spans="1:8" x14ac:dyDescent="0.3">
      <c r="A251" s="3">
        <v>3970</v>
      </c>
      <c r="B251" s="3">
        <v>3979.99</v>
      </c>
      <c r="C251" s="3">
        <v>1734.78</v>
      </c>
      <c r="D251" s="1">
        <v>958.41</v>
      </c>
      <c r="E251" s="1">
        <v>641.62</v>
      </c>
      <c r="F251" s="1">
        <v>387.38</v>
      </c>
      <c r="G251" s="1">
        <v>195.7</v>
      </c>
      <c r="H251" s="1">
        <v>66.569999999999993</v>
      </c>
    </row>
    <row r="252" spans="1:8" x14ac:dyDescent="0.3">
      <c r="A252" s="3">
        <v>3980</v>
      </c>
      <c r="B252" s="3">
        <v>3989.99</v>
      </c>
      <c r="C252" s="3">
        <v>1741.78</v>
      </c>
      <c r="D252" s="1">
        <v>963.41</v>
      </c>
      <c r="E252" s="1">
        <v>645.62</v>
      </c>
      <c r="F252" s="1">
        <v>390.38</v>
      </c>
      <c r="G252" s="1">
        <v>197.7</v>
      </c>
      <c r="H252" s="1">
        <v>67.569999999999993</v>
      </c>
    </row>
    <row r="253" spans="1:8" x14ac:dyDescent="0.3">
      <c r="A253" s="3">
        <v>3990</v>
      </c>
      <c r="B253" s="3">
        <v>3999.99</v>
      </c>
      <c r="C253" s="3">
        <v>1748.78</v>
      </c>
      <c r="D253" s="1">
        <v>968.41</v>
      </c>
      <c r="E253" s="1">
        <v>649.62</v>
      </c>
      <c r="F253" s="1">
        <v>393.38</v>
      </c>
      <c r="G253" s="1">
        <v>199.7</v>
      </c>
      <c r="H253" s="1">
        <v>68.569999999999993</v>
      </c>
    </row>
    <row r="254" spans="1:8" x14ac:dyDescent="0.3">
      <c r="A254" s="3">
        <v>4000</v>
      </c>
      <c r="B254" s="3">
        <v>4009.99</v>
      </c>
      <c r="C254" s="3">
        <v>1755.78</v>
      </c>
      <c r="D254" s="1">
        <v>973.41</v>
      </c>
      <c r="E254" s="1">
        <v>653.62</v>
      </c>
      <c r="F254" s="1">
        <v>396.38</v>
      </c>
      <c r="G254" s="1">
        <v>201.7</v>
      </c>
      <c r="H254" s="1">
        <v>69.569999999999993</v>
      </c>
    </row>
    <row r="255" spans="1:8" x14ac:dyDescent="0.3">
      <c r="A255" s="3">
        <v>4010</v>
      </c>
      <c r="B255" s="3">
        <v>4019.99</v>
      </c>
      <c r="C255" s="3">
        <v>1762.78</v>
      </c>
      <c r="D255" s="1">
        <v>978.41</v>
      </c>
      <c r="E255" s="1">
        <v>657.62</v>
      </c>
      <c r="F255" s="1">
        <v>399.38</v>
      </c>
      <c r="G255" s="1">
        <v>203.7</v>
      </c>
      <c r="H255" s="1">
        <v>70.569999999999993</v>
      </c>
    </row>
    <row r="256" spans="1:8" x14ac:dyDescent="0.3">
      <c r="A256" s="3">
        <v>4020</v>
      </c>
      <c r="B256" s="3">
        <v>4029.99</v>
      </c>
      <c r="C256" s="3">
        <v>1769.78</v>
      </c>
      <c r="D256" s="1">
        <v>983.41</v>
      </c>
      <c r="E256" s="1">
        <v>661.62</v>
      </c>
      <c r="F256" s="1">
        <v>402.38</v>
      </c>
      <c r="G256" s="1">
        <v>205.7</v>
      </c>
      <c r="H256" s="1">
        <v>71.569999999999993</v>
      </c>
    </row>
    <row r="257" spans="1:8" x14ac:dyDescent="0.3">
      <c r="A257" s="3">
        <v>4030</v>
      </c>
      <c r="B257" s="3">
        <v>4039.99</v>
      </c>
      <c r="C257" s="3">
        <v>1776.78</v>
      </c>
      <c r="D257" s="1">
        <v>988.41</v>
      </c>
      <c r="E257" s="1">
        <v>665.62</v>
      </c>
      <c r="F257" s="1">
        <v>405.38</v>
      </c>
      <c r="G257" s="1">
        <v>207.7</v>
      </c>
      <c r="H257" s="1">
        <v>72.569999999999993</v>
      </c>
    </row>
    <row r="258" spans="1:8" x14ac:dyDescent="0.3">
      <c r="A258" s="3">
        <v>4040</v>
      </c>
      <c r="B258" s="3">
        <v>4049.99</v>
      </c>
      <c r="C258" s="3">
        <v>1783.78</v>
      </c>
      <c r="D258" s="1">
        <v>993.41</v>
      </c>
      <c r="E258" s="1">
        <v>669.62</v>
      </c>
      <c r="F258" s="1">
        <v>408.38</v>
      </c>
      <c r="G258" s="1">
        <v>209.7</v>
      </c>
      <c r="H258" s="1">
        <v>73.569999999999993</v>
      </c>
    </row>
    <row r="259" spans="1:8" x14ac:dyDescent="0.3">
      <c r="A259" s="3">
        <v>4050</v>
      </c>
      <c r="B259" s="3">
        <v>4059.99</v>
      </c>
      <c r="C259" s="3">
        <v>1790.78</v>
      </c>
      <c r="D259" s="1">
        <v>998.41</v>
      </c>
      <c r="E259" s="1">
        <v>673.62</v>
      </c>
      <c r="F259" s="1">
        <v>411.38</v>
      </c>
      <c r="G259" s="1">
        <v>211.7</v>
      </c>
      <c r="H259" s="1">
        <v>74.569999999999993</v>
      </c>
    </row>
    <row r="260" spans="1:8" x14ac:dyDescent="0.3">
      <c r="A260" s="3">
        <v>4060</v>
      </c>
      <c r="B260" s="3">
        <v>4069.99</v>
      </c>
      <c r="C260" s="3">
        <v>1797.78</v>
      </c>
      <c r="D260" s="3">
        <v>1003.41</v>
      </c>
      <c r="E260" s="1">
        <v>677.62</v>
      </c>
      <c r="F260" s="1">
        <v>414.38</v>
      </c>
      <c r="G260" s="1">
        <v>213.7</v>
      </c>
      <c r="H260" s="1">
        <v>75.569999999999993</v>
      </c>
    </row>
    <row r="261" spans="1:8" x14ac:dyDescent="0.3">
      <c r="A261" s="3">
        <v>4070</v>
      </c>
      <c r="B261" s="3">
        <v>4079.99</v>
      </c>
      <c r="C261" s="3">
        <v>1804.78</v>
      </c>
      <c r="D261" s="3">
        <v>1008.41</v>
      </c>
      <c r="E261" s="1">
        <v>681.62</v>
      </c>
      <c r="F261" s="1">
        <v>417.38</v>
      </c>
      <c r="G261" s="1">
        <v>215.7</v>
      </c>
      <c r="H261" s="1">
        <v>76.569999999999993</v>
      </c>
    </row>
    <row r="262" spans="1:8" x14ac:dyDescent="0.3">
      <c r="A262" s="3">
        <v>4080</v>
      </c>
      <c r="B262" s="3">
        <v>4089.99</v>
      </c>
      <c r="C262" s="3">
        <v>1811.78</v>
      </c>
      <c r="D262" s="3">
        <v>1013.41</v>
      </c>
      <c r="E262" s="1">
        <v>685.62</v>
      </c>
      <c r="F262" s="1">
        <v>420.38</v>
      </c>
      <c r="G262" s="1">
        <v>217.7</v>
      </c>
      <c r="H262" s="1">
        <v>77.569999999999993</v>
      </c>
    </row>
    <row r="263" spans="1:8" x14ac:dyDescent="0.3">
      <c r="A263" s="3">
        <v>4090</v>
      </c>
      <c r="B263" s="3">
        <v>4099.99</v>
      </c>
      <c r="C263" s="3">
        <v>1818.78</v>
      </c>
      <c r="D263" s="3">
        <v>1018.41</v>
      </c>
      <c r="E263" s="1">
        <v>689.62</v>
      </c>
      <c r="F263" s="1">
        <v>423.38</v>
      </c>
      <c r="G263" s="1">
        <v>219.7</v>
      </c>
      <c r="H263" s="1">
        <v>78.569999999999993</v>
      </c>
    </row>
    <row r="264" spans="1:8" x14ac:dyDescent="0.3">
      <c r="A264" s="3">
        <v>4100</v>
      </c>
      <c r="B264" s="3">
        <v>4109.99</v>
      </c>
      <c r="C264" s="3">
        <v>1825.78</v>
      </c>
      <c r="D264" s="3">
        <v>1023.41</v>
      </c>
      <c r="E264" s="1">
        <v>693.62</v>
      </c>
      <c r="F264" s="1">
        <v>426.38</v>
      </c>
      <c r="G264" s="1">
        <v>221.7</v>
      </c>
      <c r="H264" s="1">
        <v>79.569999999999993</v>
      </c>
    </row>
    <row r="265" spans="1:8" x14ac:dyDescent="0.3">
      <c r="A265" s="3">
        <v>4110</v>
      </c>
      <c r="B265" s="3">
        <v>4119.99</v>
      </c>
      <c r="C265" s="3">
        <v>1832.78</v>
      </c>
      <c r="D265" s="3">
        <v>1028.4100000000001</v>
      </c>
      <c r="E265" s="1">
        <v>697.62</v>
      </c>
      <c r="F265" s="1">
        <v>429.38</v>
      </c>
      <c r="G265" s="1">
        <v>223.7</v>
      </c>
      <c r="H265" s="1">
        <v>80.569999999999993</v>
      </c>
    </row>
    <row r="266" spans="1:8" x14ac:dyDescent="0.3">
      <c r="A266" s="3">
        <v>4120</v>
      </c>
      <c r="B266" s="3">
        <v>4129.99</v>
      </c>
      <c r="C266" s="3">
        <v>1839.78</v>
      </c>
      <c r="D266" s="3">
        <v>1033.4100000000001</v>
      </c>
      <c r="E266" s="1">
        <v>701.62</v>
      </c>
      <c r="F266" s="1">
        <v>432.38</v>
      </c>
      <c r="G266" s="1">
        <v>225.7</v>
      </c>
      <c r="H266" s="1">
        <v>81.569999999999993</v>
      </c>
    </row>
    <row r="267" spans="1:8" x14ac:dyDescent="0.3">
      <c r="A267" s="3">
        <v>4130</v>
      </c>
      <c r="B267" s="3">
        <v>4139.99</v>
      </c>
      <c r="C267" s="3">
        <v>1846.78</v>
      </c>
      <c r="D267" s="3">
        <v>1038.4100000000001</v>
      </c>
      <c r="E267" s="1">
        <v>705.62</v>
      </c>
      <c r="F267" s="1">
        <v>435.38</v>
      </c>
      <c r="G267" s="1">
        <v>227.7</v>
      </c>
      <c r="H267" s="1">
        <v>82.57</v>
      </c>
    </row>
    <row r="268" spans="1:8" x14ac:dyDescent="0.3">
      <c r="A268" s="3">
        <v>4140</v>
      </c>
      <c r="B268" s="3">
        <v>4149.99</v>
      </c>
      <c r="C268" s="3">
        <v>1853.78</v>
      </c>
      <c r="D268" s="3">
        <v>1043.4100000000001</v>
      </c>
      <c r="E268" s="1">
        <v>709.62</v>
      </c>
      <c r="F268" s="1">
        <v>438.38</v>
      </c>
      <c r="G268" s="1">
        <v>229.7</v>
      </c>
      <c r="H268" s="1">
        <v>83.57</v>
      </c>
    </row>
    <row r="269" spans="1:8" x14ac:dyDescent="0.3">
      <c r="A269" s="3">
        <v>4150</v>
      </c>
      <c r="B269" s="3">
        <v>4159.99</v>
      </c>
      <c r="C269" s="3">
        <v>1860.78</v>
      </c>
      <c r="D269" s="3">
        <v>1048.4100000000001</v>
      </c>
      <c r="E269" s="1">
        <v>713.62</v>
      </c>
      <c r="F269" s="1">
        <v>441.38</v>
      </c>
      <c r="G269" s="1">
        <v>231.7</v>
      </c>
      <c r="H269" s="1">
        <v>84.57</v>
      </c>
    </row>
    <row r="270" spans="1:8" x14ac:dyDescent="0.3">
      <c r="A270" s="3">
        <v>4160</v>
      </c>
      <c r="B270" s="3">
        <v>4169.99</v>
      </c>
      <c r="C270" s="3">
        <v>1867.78</v>
      </c>
      <c r="D270" s="3">
        <v>1053.4100000000001</v>
      </c>
      <c r="E270" s="1">
        <v>717.62</v>
      </c>
      <c r="F270" s="1">
        <v>444.38</v>
      </c>
      <c r="G270" s="1">
        <v>233.7</v>
      </c>
      <c r="H270" s="1">
        <v>85.57</v>
      </c>
    </row>
    <row r="271" spans="1:8" x14ac:dyDescent="0.3">
      <c r="A271" s="3">
        <v>4170</v>
      </c>
      <c r="B271" s="3">
        <v>4179.99</v>
      </c>
      <c r="C271" s="3">
        <v>1874.78</v>
      </c>
      <c r="D271" s="3">
        <v>1058.4100000000001</v>
      </c>
      <c r="E271" s="1">
        <v>721.62</v>
      </c>
      <c r="F271" s="1">
        <v>447.38</v>
      </c>
      <c r="G271" s="1">
        <v>235.7</v>
      </c>
      <c r="H271" s="1">
        <v>86.57</v>
      </c>
    </row>
    <row r="272" spans="1:8" x14ac:dyDescent="0.3">
      <c r="A272" s="3">
        <v>4180</v>
      </c>
      <c r="B272" s="3">
        <v>4189.99</v>
      </c>
      <c r="C272" s="3">
        <v>1881.78</v>
      </c>
      <c r="D272" s="3">
        <v>1063.4100000000001</v>
      </c>
      <c r="E272" s="1">
        <v>725.62</v>
      </c>
      <c r="F272" s="1">
        <v>450.38</v>
      </c>
      <c r="G272" s="1">
        <v>237.7</v>
      </c>
      <c r="H272" s="1">
        <v>87.57</v>
      </c>
    </row>
    <row r="273" spans="1:8" x14ac:dyDescent="0.3">
      <c r="A273" s="3">
        <v>4190</v>
      </c>
      <c r="B273" s="3">
        <v>4199.99</v>
      </c>
      <c r="C273" s="3">
        <v>1888.78</v>
      </c>
      <c r="D273" s="3">
        <v>1068.4100000000001</v>
      </c>
      <c r="E273" s="1">
        <v>729.62</v>
      </c>
      <c r="F273" s="1">
        <v>453.38</v>
      </c>
      <c r="G273" s="1">
        <v>239.7</v>
      </c>
      <c r="H273" s="1">
        <v>88.57</v>
      </c>
    </row>
    <row r="274" spans="1:8" x14ac:dyDescent="0.3">
      <c r="A274" s="3">
        <v>4200</v>
      </c>
      <c r="B274" s="3">
        <v>4209.99</v>
      </c>
      <c r="C274" s="3">
        <v>1895.78</v>
      </c>
      <c r="D274" s="3">
        <v>1073.4100000000001</v>
      </c>
      <c r="E274" s="1">
        <v>733.62</v>
      </c>
      <c r="F274" s="1">
        <v>456.38</v>
      </c>
      <c r="G274" s="1">
        <v>241.7</v>
      </c>
      <c r="H274" s="1">
        <v>89.57</v>
      </c>
    </row>
    <row r="275" spans="1:8" x14ac:dyDescent="0.3">
      <c r="A275" s="3">
        <v>4210</v>
      </c>
      <c r="B275" s="3">
        <v>4219.99</v>
      </c>
      <c r="C275" s="3">
        <v>1902.78</v>
      </c>
      <c r="D275" s="3">
        <v>1078.4100000000001</v>
      </c>
      <c r="E275" s="1">
        <v>737.62</v>
      </c>
      <c r="F275" s="1">
        <v>459.38</v>
      </c>
      <c r="G275" s="1">
        <v>243.7</v>
      </c>
      <c r="H275" s="1">
        <v>90.57</v>
      </c>
    </row>
    <row r="276" spans="1:8" x14ac:dyDescent="0.3">
      <c r="A276" s="3">
        <v>4220</v>
      </c>
      <c r="B276" s="3">
        <v>4229.99</v>
      </c>
      <c r="C276" s="3">
        <v>1909.78</v>
      </c>
      <c r="D276" s="3">
        <v>1083.4100000000001</v>
      </c>
      <c r="E276" s="1">
        <v>741.62</v>
      </c>
      <c r="F276" s="1">
        <v>462.38</v>
      </c>
      <c r="G276" s="1">
        <v>245.7</v>
      </c>
      <c r="H276" s="1">
        <v>91.57</v>
      </c>
    </row>
    <row r="277" spans="1:8" x14ac:dyDescent="0.3">
      <c r="A277" s="3">
        <v>4230</v>
      </c>
      <c r="B277" s="3">
        <v>4239.99</v>
      </c>
      <c r="C277" s="3">
        <v>1916.78</v>
      </c>
      <c r="D277" s="3">
        <v>1088.4100000000001</v>
      </c>
      <c r="E277" s="1">
        <v>745.62</v>
      </c>
      <c r="F277" s="1">
        <v>465.38</v>
      </c>
      <c r="G277" s="1">
        <v>247.7</v>
      </c>
      <c r="H277" s="1">
        <v>92.57</v>
      </c>
    </row>
    <row r="278" spans="1:8" x14ac:dyDescent="0.3">
      <c r="A278" s="3">
        <v>4240</v>
      </c>
      <c r="B278" s="3">
        <v>4249.99</v>
      </c>
      <c r="C278" s="3">
        <v>1923.78</v>
      </c>
      <c r="D278" s="3">
        <v>1093.4100000000001</v>
      </c>
      <c r="E278" s="1">
        <v>749.62</v>
      </c>
      <c r="F278" s="1">
        <v>468.38</v>
      </c>
      <c r="G278" s="1">
        <v>249.7</v>
      </c>
      <c r="H278" s="1">
        <v>93.57</v>
      </c>
    </row>
    <row r="279" spans="1:8" x14ac:dyDescent="0.3">
      <c r="A279" s="3">
        <v>4250</v>
      </c>
      <c r="B279" s="3">
        <v>4259.99</v>
      </c>
      <c r="C279" s="3">
        <v>1930.78</v>
      </c>
      <c r="D279" s="3">
        <v>1098.4100000000001</v>
      </c>
      <c r="E279" s="1">
        <v>753.62</v>
      </c>
      <c r="F279" s="1">
        <v>471.38</v>
      </c>
      <c r="G279" s="1">
        <v>251.7</v>
      </c>
      <c r="H279" s="1">
        <v>94.57</v>
      </c>
    </row>
    <row r="280" spans="1:8" x14ac:dyDescent="0.3">
      <c r="A280" s="3">
        <v>4260</v>
      </c>
      <c r="B280" s="3">
        <v>4269.99</v>
      </c>
      <c r="C280" s="3">
        <v>1937.78</v>
      </c>
      <c r="D280" s="3">
        <v>1103.4100000000001</v>
      </c>
      <c r="E280" s="1">
        <v>757.62</v>
      </c>
      <c r="F280" s="1">
        <v>474.38</v>
      </c>
      <c r="G280" s="1">
        <v>253.7</v>
      </c>
      <c r="H280" s="1">
        <v>95.57</v>
      </c>
    </row>
    <row r="281" spans="1:8" x14ac:dyDescent="0.3">
      <c r="A281" s="3">
        <v>4270</v>
      </c>
      <c r="B281" s="3">
        <v>4279.99</v>
      </c>
      <c r="C281" s="3">
        <v>1944.78</v>
      </c>
      <c r="D281" s="3">
        <v>1108.4100000000001</v>
      </c>
      <c r="E281" s="1">
        <v>761.62</v>
      </c>
      <c r="F281" s="1">
        <v>477.38</v>
      </c>
      <c r="G281" s="1">
        <v>255.7</v>
      </c>
      <c r="H281" s="1">
        <v>96.57</v>
      </c>
    </row>
    <row r="282" spans="1:8" x14ac:dyDescent="0.3">
      <c r="A282" s="3">
        <v>4280</v>
      </c>
      <c r="B282" s="3">
        <v>4289.99</v>
      </c>
      <c r="C282" s="3">
        <v>1951.78</v>
      </c>
      <c r="D282" s="3">
        <v>1113.4100000000001</v>
      </c>
      <c r="E282" s="1">
        <v>765.62</v>
      </c>
      <c r="F282" s="1">
        <v>480.38</v>
      </c>
      <c r="G282" s="1">
        <v>257.7</v>
      </c>
      <c r="H282" s="1">
        <v>97.57</v>
      </c>
    </row>
    <row r="283" spans="1:8" x14ac:dyDescent="0.3">
      <c r="A283" s="3">
        <v>4290</v>
      </c>
      <c r="B283" s="3">
        <v>4299.99</v>
      </c>
      <c r="C283" s="3">
        <v>1958.78</v>
      </c>
      <c r="D283" s="3">
        <v>1118.4100000000001</v>
      </c>
      <c r="E283" s="1">
        <v>769.62</v>
      </c>
      <c r="F283" s="1">
        <v>483.38</v>
      </c>
      <c r="G283" s="1">
        <v>259.7</v>
      </c>
      <c r="H283" s="1">
        <v>98.57</v>
      </c>
    </row>
    <row r="284" spans="1:8" x14ac:dyDescent="0.3">
      <c r="A284" s="3">
        <v>4300</v>
      </c>
      <c r="B284" s="3">
        <v>4309.99</v>
      </c>
      <c r="C284" s="3">
        <v>1965.78</v>
      </c>
      <c r="D284" s="3">
        <v>1123.4100000000001</v>
      </c>
      <c r="E284" s="1">
        <v>773.62</v>
      </c>
      <c r="F284" s="1">
        <v>486.38</v>
      </c>
      <c r="G284" s="1">
        <v>261.7</v>
      </c>
      <c r="H284" s="1">
        <v>99.57</v>
      </c>
    </row>
    <row r="285" spans="1:8" x14ac:dyDescent="0.3">
      <c r="A285" s="3">
        <v>4310</v>
      </c>
      <c r="B285" s="3">
        <v>4319.99</v>
      </c>
      <c r="C285" s="3">
        <v>1972.78</v>
      </c>
      <c r="D285" s="3">
        <v>1128.4100000000001</v>
      </c>
      <c r="E285" s="1">
        <v>777.62</v>
      </c>
      <c r="F285" s="1">
        <v>489.38</v>
      </c>
      <c r="G285" s="1">
        <v>263.7</v>
      </c>
      <c r="H285" s="1">
        <v>100.57</v>
      </c>
    </row>
    <row r="286" spans="1:8" x14ac:dyDescent="0.3">
      <c r="A286" s="3">
        <v>4320</v>
      </c>
      <c r="B286" s="3">
        <v>4329.99</v>
      </c>
      <c r="C286" s="3">
        <v>1979.78</v>
      </c>
      <c r="D286" s="3">
        <v>1133.4100000000001</v>
      </c>
      <c r="E286" s="1">
        <v>781.62</v>
      </c>
      <c r="F286" s="1">
        <v>492.38</v>
      </c>
      <c r="G286" s="1">
        <v>265.7</v>
      </c>
      <c r="H286" s="1">
        <v>101.57</v>
      </c>
    </row>
    <row r="287" spans="1:8" x14ac:dyDescent="0.3">
      <c r="A287" s="3">
        <v>4330</v>
      </c>
      <c r="B287" s="3">
        <v>4339.99</v>
      </c>
      <c r="C287" s="3">
        <v>1986.78</v>
      </c>
      <c r="D287" s="3">
        <v>1138.4100000000001</v>
      </c>
      <c r="E287" s="1">
        <v>785.62</v>
      </c>
      <c r="F287" s="1">
        <v>495.38</v>
      </c>
      <c r="G287" s="1">
        <v>267.7</v>
      </c>
      <c r="H287" s="1">
        <v>102.57</v>
      </c>
    </row>
    <row r="288" spans="1:8" x14ac:dyDescent="0.3">
      <c r="A288" s="3">
        <v>4340</v>
      </c>
      <c r="B288" s="3">
        <v>4349.99</v>
      </c>
      <c r="C288" s="3">
        <v>1993.78</v>
      </c>
      <c r="D288" s="3">
        <v>1143.4100000000001</v>
      </c>
      <c r="E288" s="1">
        <v>789.62</v>
      </c>
      <c r="F288" s="1">
        <v>498.38</v>
      </c>
      <c r="G288" s="1">
        <v>269.7</v>
      </c>
      <c r="H288" s="1">
        <v>103.57</v>
      </c>
    </row>
    <row r="289" spans="1:8" x14ac:dyDescent="0.3">
      <c r="A289" s="3">
        <v>4350</v>
      </c>
      <c r="B289" s="3">
        <v>4359.99</v>
      </c>
      <c r="C289" s="3">
        <v>2000.78</v>
      </c>
      <c r="D289" s="3">
        <v>1148.4100000000001</v>
      </c>
      <c r="E289" s="1">
        <v>793.62</v>
      </c>
      <c r="F289" s="1">
        <v>501.38</v>
      </c>
      <c r="G289" s="1">
        <v>271.7</v>
      </c>
      <c r="H289" s="1">
        <v>104.57</v>
      </c>
    </row>
    <row r="290" spans="1:8" x14ac:dyDescent="0.3">
      <c r="A290" s="3">
        <v>4360</v>
      </c>
      <c r="B290" s="3">
        <v>4369.99</v>
      </c>
      <c r="C290" s="3">
        <v>2007.78</v>
      </c>
      <c r="D290" s="3">
        <v>1153.4100000000001</v>
      </c>
      <c r="E290" s="1">
        <v>797.62</v>
      </c>
      <c r="F290" s="1">
        <v>504.38</v>
      </c>
      <c r="G290" s="1">
        <v>273.7</v>
      </c>
      <c r="H290" s="1">
        <v>105.57</v>
      </c>
    </row>
    <row r="291" spans="1:8" x14ac:dyDescent="0.3">
      <c r="A291" s="3">
        <v>4370</v>
      </c>
      <c r="B291" s="3">
        <v>4379.99</v>
      </c>
      <c r="C291" s="3">
        <v>2014.78</v>
      </c>
      <c r="D291" s="3">
        <v>1158.4100000000001</v>
      </c>
      <c r="E291" s="1">
        <v>801.62</v>
      </c>
      <c r="F291" s="1">
        <v>507.38</v>
      </c>
      <c r="G291" s="1">
        <v>275.7</v>
      </c>
      <c r="H291" s="1">
        <v>106.57</v>
      </c>
    </row>
    <row r="292" spans="1:8" x14ac:dyDescent="0.3">
      <c r="A292" s="3">
        <v>4380</v>
      </c>
      <c r="B292" s="3">
        <v>4389.99</v>
      </c>
      <c r="C292" s="3">
        <v>2021.78</v>
      </c>
      <c r="D292" s="3">
        <v>1163.4100000000001</v>
      </c>
      <c r="E292" s="1">
        <v>805.62</v>
      </c>
      <c r="F292" s="1">
        <v>510.38</v>
      </c>
      <c r="G292" s="1">
        <v>277.7</v>
      </c>
      <c r="H292" s="1">
        <v>107.57</v>
      </c>
    </row>
    <row r="293" spans="1:8" x14ac:dyDescent="0.3">
      <c r="A293" s="3">
        <v>4390</v>
      </c>
      <c r="B293" s="3">
        <v>4399.99</v>
      </c>
      <c r="C293" s="3">
        <v>2028.78</v>
      </c>
      <c r="D293" s="3">
        <v>1168.4100000000001</v>
      </c>
      <c r="E293" s="1">
        <v>809.62</v>
      </c>
      <c r="F293" s="1">
        <v>513.38</v>
      </c>
      <c r="G293" s="1">
        <v>279.7</v>
      </c>
      <c r="H293" s="1">
        <v>108.57</v>
      </c>
    </row>
    <row r="294" spans="1:8" x14ac:dyDescent="0.3">
      <c r="A294" s="3">
        <v>4400</v>
      </c>
      <c r="B294" s="3">
        <v>4409.99</v>
      </c>
      <c r="C294" s="3">
        <v>2035.78</v>
      </c>
      <c r="D294" s="3">
        <v>1173.4100000000001</v>
      </c>
      <c r="E294" s="1">
        <v>813.62</v>
      </c>
      <c r="F294" s="1">
        <v>516.38</v>
      </c>
      <c r="G294" s="1">
        <v>281.7</v>
      </c>
      <c r="H294" s="1">
        <v>109.57</v>
      </c>
    </row>
    <row r="295" spans="1:8" x14ac:dyDescent="0.3">
      <c r="A295" s="3">
        <v>4410</v>
      </c>
      <c r="B295" s="3">
        <v>4419.99</v>
      </c>
      <c r="C295" s="3">
        <v>2042.78</v>
      </c>
      <c r="D295" s="3">
        <v>1178.4100000000001</v>
      </c>
      <c r="E295" s="1">
        <v>817.62</v>
      </c>
      <c r="F295" s="1">
        <v>519.38</v>
      </c>
      <c r="G295" s="1">
        <v>283.7</v>
      </c>
      <c r="H295" s="1">
        <v>110.57</v>
      </c>
    </row>
    <row r="296" spans="1:8" x14ac:dyDescent="0.3">
      <c r="A296" s="3">
        <v>4420</v>
      </c>
      <c r="B296" s="3">
        <v>4429.99</v>
      </c>
      <c r="C296" s="3">
        <v>2049.7800000000002</v>
      </c>
      <c r="D296" s="3">
        <v>1183.4100000000001</v>
      </c>
      <c r="E296" s="1">
        <v>821.62</v>
      </c>
      <c r="F296" s="1">
        <v>522.38</v>
      </c>
      <c r="G296" s="1">
        <v>285.7</v>
      </c>
      <c r="H296" s="1">
        <v>111.57</v>
      </c>
    </row>
    <row r="297" spans="1:8" x14ac:dyDescent="0.3">
      <c r="A297" s="3">
        <v>4430</v>
      </c>
      <c r="B297" s="3">
        <v>4439.99</v>
      </c>
      <c r="C297" s="3">
        <v>2056.7800000000002</v>
      </c>
      <c r="D297" s="3">
        <v>1188.4100000000001</v>
      </c>
      <c r="E297" s="1">
        <v>825.62</v>
      </c>
      <c r="F297" s="1">
        <v>525.38</v>
      </c>
      <c r="G297" s="1">
        <v>287.7</v>
      </c>
      <c r="H297" s="1">
        <v>112.57</v>
      </c>
    </row>
    <row r="298" spans="1:8" x14ac:dyDescent="0.3">
      <c r="A298" s="3">
        <v>4440</v>
      </c>
      <c r="B298" s="3">
        <v>4449.99</v>
      </c>
      <c r="C298" s="3">
        <v>2063.7800000000002</v>
      </c>
      <c r="D298" s="3">
        <v>1193.4100000000001</v>
      </c>
      <c r="E298" s="1">
        <v>829.62</v>
      </c>
      <c r="F298" s="1">
        <v>528.38</v>
      </c>
      <c r="G298" s="1">
        <v>289.7</v>
      </c>
      <c r="H298" s="1">
        <v>113.57</v>
      </c>
    </row>
    <row r="299" spans="1:8" x14ac:dyDescent="0.3">
      <c r="A299" s="3">
        <v>4450</v>
      </c>
      <c r="B299" s="3">
        <v>4459.99</v>
      </c>
      <c r="C299" s="3">
        <v>2070.7800000000002</v>
      </c>
      <c r="D299" s="3">
        <v>1198.4100000000001</v>
      </c>
      <c r="E299" s="1">
        <v>833.62</v>
      </c>
      <c r="F299" s="1">
        <v>531.38</v>
      </c>
      <c r="G299" s="1">
        <v>291.7</v>
      </c>
      <c r="H299" s="1">
        <v>114.57</v>
      </c>
    </row>
    <row r="300" spans="1:8" x14ac:dyDescent="0.3">
      <c r="A300" s="3">
        <v>4460</v>
      </c>
      <c r="B300" s="3">
        <v>4469.99</v>
      </c>
      <c r="C300" s="3">
        <v>2077.7800000000002</v>
      </c>
      <c r="D300" s="3">
        <v>1203.4100000000001</v>
      </c>
      <c r="E300" s="1">
        <v>837.62</v>
      </c>
      <c r="F300" s="1">
        <v>534.38</v>
      </c>
      <c r="G300" s="1">
        <v>293.7</v>
      </c>
      <c r="H300" s="1">
        <v>115.57</v>
      </c>
    </row>
    <row r="301" spans="1:8" x14ac:dyDescent="0.3">
      <c r="A301" s="3">
        <v>4470</v>
      </c>
      <c r="B301" s="3">
        <v>4479.99</v>
      </c>
      <c r="C301" s="3">
        <v>2084.7800000000002</v>
      </c>
      <c r="D301" s="3">
        <v>1208.4100000000001</v>
      </c>
      <c r="E301" s="1">
        <v>841.62</v>
      </c>
      <c r="F301" s="1">
        <v>537.38</v>
      </c>
      <c r="G301" s="1">
        <v>295.7</v>
      </c>
      <c r="H301" s="1">
        <v>116.57</v>
      </c>
    </row>
    <row r="302" spans="1:8" x14ac:dyDescent="0.3">
      <c r="A302" s="3">
        <v>4480</v>
      </c>
      <c r="B302" s="3">
        <v>4489.99</v>
      </c>
      <c r="C302" s="3">
        <v>2091.7800000000002</v>
      </c>
      <c r="D302" s="3">
        <v>1213.4100000000001</v>
      </c>
      <c r="E302" s="1">
        <v>845.62</v>
      </c>
      <c r="F302" s="1">
        <v>540.38</v>
      </c>
      <c r="G302" s="1">
        <v>297.7</v>
      </c>
      <c r="H302" s="1">
        <v>117.57</v>
      </c>
    </row>
    <row r="303" spans="1:8" x14ac:dyDescent="0.3">
      <c r="A303" s="3">
        <v>4490</v>
      </c>
      <c r="B303" s="3">
        <v>4499.99</v>
      </c>
      <c r="C303" s="3">
        <v>2098.7800000000002</v>
      </c>
      <c r="D303" s="3">
        <v>1218.4100000000001</v>
      </c>
      <c r="E303" s="1">
        <v>849.62</v>
      </c>
      <c r="F303" s="1">
        <v>543.38</v>
      </c>
      <c r="G303" s="1">
        <v>299.7</v>
      </c>
      <c r="H303" s="1">
        <v>118.57</v>
      </c>
    </row>
    <row r="304" spans="1:8" x14ac:dyDescent="0.3">
      <c r="A304" s="3">
        <v>4500</v>
      </c>
      <c r="B304" s="3">
        <v>4509.99</v>
      </c>
      <c r="C304" s="3">
        <v>2105.7800000000002</v>
      </c>
      <c r="D304" s="3">
        <v>1223.4100000000001</v>
      </c>
      <c r="E304" s="1">
        <v>853.62</v>
      </c>
      <c r="F304" s="1">
        <v>546.38</v>
      </c>
      <c r="G304" s="1">
        <v>301.7</v>
      </c>
      <c r="H304" s="1">
        <v>119.57</v>
      </c>
    </row>
    <row r="305" spans="1:8" x14ac:dyDescent="0.3">
      <c r="A305" s="3">
        <v>4510</v>
      </c>
      <c r="B305" s="3">
        <v>4519.99</v>
      </c>
      <c r="C305" s="3">
        <v>2112.7800000000002</v>
      </c>
      <c r="D305" s="3">
        <v>1228.4100000000001</v>
      </c>
      <c r="E305" s="1">
        <v>857.62</v>
      </c>
      <c r="F305" s="1">
        <v>549.38</v>
      </c>
      <c r="G305" s="1">
        <v>303.7</v>
      </c>
      <c r="H305" s="1">
        <v>120.57</v>
      </c>
    </row>
    <row r="306" spans="1:8" x14ac:dyDescent="0.3">
      <c r="A306" s="3">
        <v>4520</v>
      </c>
      <c r="B306" s="3">
        <v>4529.99</v>
      </c>
      <c r="C306" s="3">
        <v>2119.7800000000002</v>
      </c>
      <c r="D306" s="3">
        <v>1233.4100000000001</v>
      </c>
      <c r="E306" s="1">
        <v>861.62</v>
      </c>
      <c r="F306" s="1">
        <v>552.38</v>
      </c>
      <c r="G306" s="1">
        <v>305.7</v>
      </c>
      <c r="H306" s="1">
        <v>121.57</v>
      </c>
    </row>
    <row r="307" spans="1:8" x14ac:dyDescent="0.3">
      <c r="A307" s="3">
        <v>4530</v>
      </c>
      <c r="B307" s="3">
        <v>4539.99</v>
      </c>
      <c r="C307" s="3">
        <v>2126.7800000000002</v>
      </c>
      <c r="D307" s="3">
        <v>1238.4100000000001</v>
      </c>
      <c r="E307" s="1">
        <v>865.62</v>
      </c>
      <c r="F307" s="1">
        <v>555.38</v>
      </c>
      <c r="G307" s="1">
        <v>307.7</v>
      </c>
      <c r="H307" s="1">
        <v>122.57</v>
      </c>
    </row>
    <row r="308" spans="1:8" x14ac:dyDescent="0.3">
      <c r="A308" s="3">
        <v>4540</v>
      </c>
      <c r="B308" s="3">
        <v>4549.99</v>
      </c>
      <c r="C308" s="3">
        <v>2133.7800000000002</v>
      </c>
      <c r="D308" s="3">
        <v>1243.4100000000001</v>
      </c>
      <c r="E308" s="1">
        <v>869.62</v>
      </c>
      <c r="F308" s="1">
        <v>558.38</v>
      </c>
      <c r="G308" s="1">
        <v>309.7</v>
      </c>
      <c r="H308" s="1">
        <v>123.57</v>
      </c>
    </row>
    <row r="309" spans="1:8" x14ac:dyDescent="0.3">
      <c r="A309" s="3">
        <v>4550</v>
      </c>
      <c r="B309" s="3">
        <v>4559.99</v>
      </c>
      <c r="C309" s="3">
        <v>2140.7800000000002</v>
      </c>
      <c r="D309" s="3">
        <v>1248.4100000000001</v>
      </c>
      <c r="E309" s="1">
        <v>873.62</v>
      </c>
      <c r="F309" s="1">
        <v>561.38</v>
      </c>
      <c r="G309" s="1">
        <v>311.7</v>
      </c>
      <c r="H309" s="1">
        <v>124.57</v>
      </c>
    </row>
    <row r="310" spans="1:8" x14ac:dyDescent="0.3">
      <c r="A310" s="3">
        <v>4560</v>
      </c>
      <c r="B310" s="3">
        <v>4569.99</v>
      </c>
      <c r="C310" s="3">
        <v>2147.7800000000002</v>
      </c>
      <c r="D310" s="3">
        <v>1253.4100000000001</v>
      </c>
      <c r="E310" s="1">
        <v>877.62</v>
      </c>
      <c r="F310" s="1">
        <v>564.38</v>
      </c>
      <c r="G310" s="1">
        <v>313.7</v>
      </c>
      <c r="H310" s="1">
        <v>125.57</v>
      </c>
    </row>
    <row r="311" spans="1:8" x14ac:dyDescent="0.3">
      <c r="A311" s="3">
        <v>4570</v>
      </c>
      <c r="B311" s="3">
        <v>4573.1000000000004</v>
      </c>
      <c r="C311" s="3">
        <v>2154.7800000000002</v>
      </c>
      <c r="D311" s="3">
        <v>1258.4100000000001</v>
      </c>
      <c r="E311" s="1">
        <v>881.62</v>
      </c>
      <c r="F311" s="1">
        <v>567.38</v>
      </c>
      <c r="G311" s="1">
        <v>315.7</v>
      </c>
      <c r="H311" s="1">
        <v>126.57</v>
      </c>
    </row>
    <row r="312" spans="1:8" ht="14.4" customHeight="1" x14ac:dyDescent="0.3">
      <c r="A312" s="5" t="s">
        <v>7</v>
      </c>
      <c r="B312" s="5"/>
      <c r="C312" s="5"/>
      <c r="D312" s="5"/>
      <c r="E312" s="5"/>
      <c r="F312" s="5"/>
      <c r="G312" s="5"/>
      <c r="H312" s="5"/>
    </row>
  </sheetData>
  <sheetProtection algorithmName="SHA-512" hashValue="px+MdX0os7O2pcL1QYpYx4ydkPNeZMT24SXt8kgtOZYelWTJoWe1xHavOmxBMfplU5Ibl+Xzu14UI+TAakZucw==" saltValue="KIu/G7VLWnficHD7T4l0zQ==" spinCount="100000" sheet="1" objects="1" scenarios="1"/>
  <mergeCells count="3">
    <mergeCell ref="A1:B1"/>
    <mergeCell ref="C1:H1"/>
    <mergeCell ref="A312:H31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Schuldenaufstellung</vt:lpstr>
      <vt:lpstr>Berechnung pfändb. Bezüge</vt:lpstr>
      <vt:lpstr>Vergleich Insolvenz</vt:lpstr>
      <vt:lpstr>Pfändungstabelle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Semper Fi</dc:creator>
  <cp:lastModifiedBy>Semper Fi</cp:lastModifiedBy>
  <dcterms:created xsi:type="dcterms:W3CDTF">2025-01-09T15:07:42Z</dcterms:created>
  <dcterms:modified xsi:type="dcterms:W3CDTF">2025-01-09T19:48:24Z</dcterms:modified>
</cp:coreProperties>
</file>